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1CA02986-6BAF-4AA7-BA9C-4FE6843D2A42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G26" i="1" l="1"/>
  <c r="G120" i="1" l="1"/>
  <c r="G119" i="1"/>
  <c r="G118" i="1"/>
  <c r="G117" i="1"/>
  <c r="G116" i="1"/>
  <c r="G115" i="1"/>
  <c r="G113" i="1"/>
  <c r="G112" i="1"/>
  <c r="G111" i="1"/>
  <c r="G110" i="1"/>
  <c r="G109" i="1"/>
  <c r="G108" i="1"/>
  <c r="G107" i="1"/>
  <c r="G103" i="1"/>
  <c r="G102" i="1"/>
  <c r="G101" i="1"/>
  <c r="G100" i="1"/>
  <c r="G106" i="1"/>
  <c r="G105" i="1"/>
  <c r="G104" i="1"/>
  <c r="G99" i="1"/>
  <c r="G98" i="1"/>
  <c r="G97" i="1"/>
  <c r="G121" i="1" l="1"/>
  <c r="G87" i="1" l="1"/>
  <c r="G89" i="1"/>
  <c r="G80" i="1"/>
  <c r="G84" i="1"/>
  <c r="G63" i="1"/>
  <c r="G65" i="1"/>
  <c r="G67" i="1"/>
  <c r="G69" i="1"/>
  <c r="G71" i="1"/>
  <c r="G73" i="1"/>
  <c r="G75" i="1"/>
  <c r="G77" i="1"/>
  <c r="G58" i="1"/>
  <c r="G60" i="1"/>
  <c r="G46" i="1"/>
  <c r="G48" i="1"/>
  <c r="G49" i="1"/>
  <c r="G85" i="1"/>
  <c r="G88" i="1"/>
  <c r="G79" i="1"/>
  <c r="G81" i="1"/>
  <c r="G82" i="1"/>
  <c r="G83" i="1"/>
  <c r="G62" i="1"/>
  <c r="G64" i="1"/>
  <c r="G66" i="1"/>
  <c r="G68" i="1"/>
  <c r="G50" i="1"/>
  <c r="G52" i="1"/>
  <c r="G53" i="1"/>
  <c r="G54" i="1"/>
  <c r="G55" i="1"/>
  <c r="G56" i="1"/>
  <c r="G59" i="1"/>
  <c r="G45" i="1"/>
  <c r="G90" i="1"/>
  <c r="G86" i="1"/>
  <c r="G70" i="1"/>
  <c r="G72" i="1"/>
  <c r="G74" i="1"/>
  <c r="G76" i="1"/>
  <c r="G78" i="1"/>
  <c r="G57" i="1"/>
  <c r="G61" i="1"/>
  <c r="G47" i="1"/>
  <c r="G51" i="1"/>
  <c r="G92" i="1" l="1"/>
  <c r="G124" i="1" s="1"/>
  <c r="G131" i="1" s="1"/>
</calcChain>
</file>

<file path=xl/sharedStrings.xml><?xml version="1.0" encoding="utf-8"?>
<sst xmlns="http://schemas.openxmlformats.org/spreadsheetml/2006/main" count="206" uniqueCount="152">
  <si>
    <t>Количество</t>
  </si>
  <si>
    <t>Цена в руб.</t>
  </si>
  <si>
    <t>Стоимость</t>
  </si>
  <si>
    <t>!</t>
  </si>
  <si>
    <t>6.</t>
  </si>
  <si>
    <t>7.</t>
  </si>
  <si>
    <t>8.</t>
  </si>
  <si>
    <t>e-mail:</t>
  </si>
  <si>
    <t>3.1.</t>
  </si>
  <si>
    <t>3.3.</t>
  </si>
  <si>
    <t>4.</t>
  </si>
  <si>
    <t>__________________</t>
  </si>
  <si>
    <t xml:space="preserve"> </t>
  </si>
  <si>
    <t>3.2.</t>
  </si>
  <si>
    <t>3.4.</t>
  </si>
  <si>
    <t>3.5.</t>
  </si>
  <si>
    <t>3.6.</t>
  </si>
  <si>
    <t>3.7.</t>
  </si>
  <si>
    <t>5.</t>
  </si>
  <si>
    <t>June 28-30, 2021 (EXPOCENTRE CEC)</t>
  </si>
  <si>
    <t>Fill in the information about your organization:</t>
  </si>
  <si>
    <t>Company-Company</t>
  </si>
  <si>
    <t>Company-Exhibitor Name</t>
  </si>
  <si>
    <t>TIN/RRC</t>
  </si>
  <si>
    <t>Company CEO</t>
  </si>
  <si>
    <t>Please indicate the number of the chosen booth on the exhibition layout</t>
  </si>
  <si>
    <t xml:space="preserve">RENT OF SPACE </t>
  </si>
  <si>
    <r>
      <rPr>
        <b/>
        <sz val="14"/>
        <color theme="1"/>
        <rFont val="Times New Roman"/>
        <family val="1"/>
        <charset val="204"/>
      </rPr>
      <t>SPACE ONLY</t>
    </r>
    <r>
      <rPr>
        <sz val="14"/>
        <color theme="1"/>
        <rFont val="Times New Roman"/>
        <family val="1"/>
        <charset val="204"/>
      </rPr>
      <t xml:space="preserve"> (only floor area according to the booth dimensions indicated in the exhibition layout), per 1 sq.m. </t>
    </r>
  </si>
  <si>
    <t>Meters:</t>
  </si>
  <si>
    <t>Booth cleaning on June 28 and June 29 (wet cleaning, vacuum cleaner, price per sq.m.). Put "1" in the appropriate cell:</t>
  </si>
  <si>
    <t>SPECIAL BOOTH LOCATION (% of the area cost). Put "1" in the appropriate cell:</t>
  </si>
  <si>
    <t>Booth shape</t>
  </si>
  <si>
    <t>Surcharge, %</t>
  </si>
  <si>
    <t>Put "1"</t>
  </si>
  <si>
    <t>2 sides open</t>
  </si>
  <si>
    <t xml:space="preserve"> 3 sides open</t>
  </si>
  <si>
    <t>4 sides open</t>
  </si>
  <si>
    <t>Second floor</t>
  </si>
  <si>
    <t>Space only rent, rub.:</t>
  </si>
  <si>
    <r>
      <rPr>
        <b/>
        <sz val="14"/>
        <color theme="1"/>
        <rFont val="Times New Roman"/>
        <family val="1"/>
        <charset val="204"/>
      </rPr>
      <t xml:space="preserve">Standard booth </t>
    </r>
    <r>
      <rPr>
        <sz val="14"/>
        <color theme="1"/>
        <rFont val="Times New Roman"/>
        <family val="1"/>
        <charset val="204"/>
      </rPr>
      <t>(equipped area, according to the size of the booth according to the conditions of participation), per 1 sq.m.</t>
    </r>
  </si>
  <si>
    <r>
      <rPr>
        <b/>
        <sz val="14"/>
        <color theme="1"/>
        <rFont val="Times New Roman"/>
        <family val="1"/>
        <charset val="204"/>
      </rPr>
      <t xml:space="preserve">Superior standard </t>
    </r>
    <r>
      <rPr>
        <sz val="14"/>
        <color theme="1"/>
        <rFont val="Times New Roman"/>
        <family val="1"/>
        <charset val="204"/>
      </rPr>
      <t>(equipped area, according to the size of the booth according to the conditions of participation), per 1 sq.m.</t>
    </r>
  </si>
  <si>
    <t xml:space="preserve"> ! Standard booth equipping refer to the Conditions of participation</t>
  </si>
  <si>
    <r>
      <rPr>
        <sz val="14"/>
        <color rgb="FF000000"/>
        <rFont val="Times New Roman"/>
        <family val="1"/>
        <charset val="204"/>
      </rPr>
      <t xml:space="preserve">SPECIAL BOOTH LOCATION (% of area rent).                     </t>
    </r>
    <r>
      <rPr>
        <sz val="12"/>
        <color rgb="FF000000"/>
        <rFont val="Times New Roman"/>
        <family val="1"/>
        <charset val="204"/>
      </rPr>
      <t xml:space="preserve">                                  Put</t>
    </r>
    <r>
      <rPr>
        <sz val="14"/>
        <color rgb="FF0070C0"/>
        <rFont val="Times New Roman"/>
        <family val="1"/>
        <charset val="204"/>
      </rPr>
      <t xml:space="preserve"> "1" in the appropriate cell:</t>
    </r>
  </si>
  <si>
    <t xml:space="preserve"> 2 sides open</t>
  </si>
  <si>
    <t xml:space="preserve"> Mark the appropriate section - indicate the quantity</t>
  </si>
  <si>
    <r>
      <t>EXTRA equipment (t</t>
    </r>
    <r>
      <rPr>
        <b/>
        <sz val="14"/>
        <color rgb="FF0070C0"/>
        <rFont val="Times New Roman"/>
        <family val="1"/>
        <charset val="204"/>
      </rPr>
      <t>o be filled in if needed</t>
    </r>
    <r>
      <rPr>
        <b/>
        <sz val="14"/>
        <color theme="1"/>
        <rFont val="Times New Roman"/>
        <family val="1"/>
        <charset val="204"/>
      </rPr>
      <t>)</t>
    </r>
  </si>
  <si>
    <t>Equipment and furniture</t>
  </si>
  <si>
    <t>Item</t>
  </si>
  <si>
    <t>Wall element 1.0х2.5 m</t>
  </si>
  <si>
    <t>Unit</t>
  </si>
  <si>
    <t>1/2 sq.m.</t>
  </si>
  <si>
    <t>1/2  sq.m.</t>
  </si>
  <si>
    <t xml:space="preserve"> sq.m.</t>
  </si>
  <si>
    <t>Folding door with a lock 1.0х2.5m</t>
  </si>
  <si>
    <t>Swing door with a lock 1.0х2.5m</t>
  </si>
  <si>
    <t>Curtain 1.0х2.5m</t>
  </si>
  <si>
    <t>Bar counter 1.0х0.5хH-1.1m</t>
  </si>
  <si>
    <t>Radius bar element
R-1m (1,0х1,0хН-1,1m)</t>
  </si>
  <si>
    <t>Advertising rotating cube, illuminated 1x1x1m</t>
  </si>
  <si>
    <t>Chair</t>
  </si>
  <si>
    <t>Bar stool</t>
  </si>
  <si>
    <t>Table 0.7х0.7m</t>
  </si>
  <si>
    <t>Table 0.7х1.2m</t>
  </si>
  <si>
    <t>Round table D-0.7 m</t>
  </si>
  <si>
    <t>Bar table</t>
  </si>
  <si>
    <t>File cabinet 0.93x0.42xH-0.7m</t>
  </si>
  <si>
    <t>File cabinet 0.93x0.42хH-1.1m</t>
  </si>
  <si>
    <t>Promotional literature rack H-1.5m</t>
  </si>
  <si>
    <t>Wall hanger</t>
  </si>
  <si>
    <t>Floor hanger</t>
  </si>
  <si>
    <t>Wooden rack, 4 shelves 0.2x0.83xH-2.08m</t>
  </si>
  <si>
    <t>Prefabricated rack, Oktanorm 4 shelves 1.0x0.5xH-2.5m</t>
  </si>
  <si>
    <t>Refrigerator 90 l</t>
  </si>
  <si>
    <t>Wall shelf</t>
  </si>
  <si>
    <t>Inclined wall shelf</t>
  </si>
  <si>
    <t>Podium 0.5x1.0xH-0.8m</t>
  </si>
  <si>
    <t>Podium 1.0x1.0xH-0.8m</t>
  </si>
  <si>
    <t>Show case 0.42x0.93xH-1.1m</t>
  </si>
  <si>
    <t>Show case 0.42x0.93xH-1.8m</t>
  </si>
  <si>
    <t>Show case with interior lighting 1.0x0.5xH-2.5m</t>
  </si>
  <si>
    <t>Laminated chipboard for fixing TV (without TV mounting) 0.98x0.65m</t>
  </si>
  <si>
    <t>Spot-light 70W</t>
  </si>
  <si>
    <t>120W halogen pole light</t>
  </si>
  <si>
    <t>Halogen light 500W</t>
  </si>
  <si>
    <t>Fluorescent lamp 30W</t>
  </si>
  <si>
    <t>220V tee socket</t>
  </si>
  <si>
    <t>Socket 220V 24h (for refrigerator)</t>
  </si>
  <si>
    <t>380V socket (additional electrical panel required)</t>
  </si>
  <si>
    <t>Electrical panel up to 10kW / 220V / 380V</t>
  </si>
  <si>
    <t>Symbol (letter) on the fascia board Н-101-200mm</t>
  </si>
  <si>
    <t>Emblem, plotter cutting, one color up to 0.5x0.5m</t>
  </si>
  <si>
    <t>Logo, plotter cutting, two or more colors up to 0.5x0.5m</t>
  </si>
  <si>
    <t>Oracal foil wrapping</t>
  </si>
  <si>
    <t>Full-color printing on film</t>
  </si>
  <si>
    <t>The cost of a standard booth with extra equipment, rubles:</t>
  </si>
  <si>
    <t>Utilities</t>
  </si>
  <si>
    <t>Price in rub.</t>
  </si>
  <si>
    <t>Qty.</t>
  </si>
  <si>
    <t>Cost</t>
  </si>
  <si>
    <t>Electrical connection for standard lighting up to 2 kW</t>
  </si>
  <si>
    <t xml:space="preserve">Electrical connection for standard lighting up to 5 kW </t>
  </si>
  <si>
    <t>Electrical connection for standard lighting up to 10 kW</t>
  </si>
  <si>
    <t>Electrical connection for standard lighting up to 15 kW</t>
  </si>
  <si>
    <t>Electrical connection for standard lighting up to 20 kW</t>
  </si>
  <si>
    <t>Electrical connection for standard lighting more than 20 kW</t>
  </si>
  <si>
    <t>Electrical connection for exhibits and equipment up to 20 kW</t>
  </si>
  <si>
    <t xml:space="preserve">Electrical connection for exhibits and equipment up to 10 kW </t>
  </si>
  <si>
    <t xml:space="preserve">Electrical connection for exhibits and equipment up to 30 kW </t>
  </si>
  <si>
    <t xml:space="preserve">Electrical connection for exhibits and equipment up to 50 kW </t>
  </si>
  <si>
    <t xml:space="preserve">Electrical connection for exhibits and equipment up to 75 kW </t>
  </si>
  <si>
    <t>Electrical connection for exhibits and equipment up to 100 kW</t>
  </si>
  <si>
    <t>Connection of the kitchen and production equipment belonging to the Customer to the plumbing fixture at the floor level of the pavilion</t>
  </si>
  <si>
    <t>Connection of the kitchen and production equipment belonging to the Customer to the plumbing fixture on the 2nd level of the booth</t>
  </si>
  <si>
    <t>Provision of a plumbing device for pouring water into a bathtub, pool or similar container up to 1 cu. m and water drainage, in the pavilion, pcs</t>
  </si>
  <si>
    <t>pcs.</t>
  </si>
  <si>
    <t>Provision of a plumbing device for pouring water into a bathtub, pool or similar container over 1 cubic meter. m and water drainage, in the pavilion, pcs</t>
  </si>
  <si>
    <t>Connection to the air line at an air flow rate of up to 30 cu. m/hour</t>
  </si>
  <si>
    <t>Connection to the air line at an air flow rate of over 30 cu. m/hour</t>
  </si>
  <si>
    <t>Internet</t>
  </si>
  <si>
    <t>APPLICATION FOR PARTICIPATION IN VODEXPO EXHIBITION</t>
  </si>
  <si>
    <t xml:space="preserve">Mailing address with ZIP-code </t>
  </si>
  <si>
    <t>Connection via the exhibition Ethernet network (10/100 Base-T port) with a speed of up to 512 Kbps</t>
  </si>
  <si>
    <t>Connection via the exhibition Ethernet network (port 10/100 Base-T) with a speed up to 1,024 Kbps</t>
  </si>
  <si>
    <t>Connection via the exhibition Ethernet network (10/100 Base-T port) with a speed of up to 2,048 Kbps</t>
  </si>
  <si>
    <t>Connection via the exhibition Ethernet network (10/100 Base-T port) at a speed of up to 5 Mbit /s</t>
  </si>
  <si>
    <t>Wireless access to the Internet (Wi-Fi) in the pavilions and halls at a speed of 5 Mbps. The cost includes one IP-address and one access point with activation. One access point provides simultaneous connection of up to 10 users.</t>
  </si>
  <si>
    <t>Wireless access to the Internet (Wi-Fi) in the pavilions and halls at a speed of 10 Mbps. The cost includes one IP-address and one access point with activation. One access point provides simultaneous connection of up to 10 users.</t>
  </si>
  <si>
    <t>The cost of connecting communications / Internet, rubles:</t>
  </si>
  <si>
    <t>REGISTRATION FEE*</t>
  </si>
  <si>
    <t>Price, rub., excluding VAT</t>
  </si>
  <si>
    <t>Obligatory registration fee for the Exhibitor (includes the number of booth attendants based on 1 person per 3 sq.m. of rented space)</t>
  </si>
  <si>
    <t>* The fee provides an advertising campaign for the Exhibition, hosting the information about the Exhibitor on an electronic page with an active link to the site (up to 1 thousand characters), a booth attendant's badge with the right to attend Congress meetings ( 1 badge for every 3 sq.m. of rented space)</t>
  </si>
  <si>
    <t>TOTAL COST OF PARTICIPATION IN THE EXHIBITION, incl. VAT 20%, RUB .:</t>
  </si>
  <si>
    <t>Please fill in the information:</t>
  </si>
  <si>
    <t>Fascia inscription in one color up to 9 characters.</t>
  </si>
  <si>
    <t>Fill in the information:</t>
  </si>
  <si>
    <t>Information about the Company participating in the Exhibition and contact details (address of the Company, website address, e-mail, telephone) for hosting in the Congress Program Booklet  (up to 1,000 characters)</t>
  </si>
  <si>
    <t>Contact details:</t>
  </si>
  <si>
    <t>Full name of the contact person</t>
  </si>
  <si>
    <t>Occupation</t>
  </si>
  <si>
    <t>Phone number</t>
  </si>
  <si>
    <t>Date of filling in the application</t>
  </si>
  <si>
    <t>Approved by: name, position of the head, Company name:</t>
  </si>
  <si>
    <t>(signature, stamp)</t>
  </si>
  <si>
    <t xml:space="preserve">Please e-mail the completed application to shegoleva@raww.ru </t>
  </si>
  <si>
    <t xml:space="preserve">Andreeva S.V., General Director, RAWW-Congress LLC   </t>
  </si>
  <si>
    <t xml:space="preserve"> Ph. +7 499 055 23 17</t>
  </si>
  <si>
    <t>Total cost of space only, equipped space with extra equipment and utilities, rub.:</t>
  </si>
  <si>
    <r>
      <rPr>
        <b/>
        <sz val="14"/>
        <color theme="1"/>
        <rFont val="Times New Roman"/>
        <family val="1"/>
        <charset val="204"/>
      </rPr>
      <t>Premium standard</t>
    </r>
    <r>
      <rPr>
        <sz val="14"/>
        <color theme="1"/>
        <rFont val="Times New Roman"/>
        <family val="1"/>
        <charset val="204"/>
      </rPr>
      <t xml:space="preserve"> (equipped area, according to the size of the booth according to the conditions of participation), per 1 sq.m.</t>
    </r>
  </si>
  <si>
    <t>Wall element 0.5х2.5 m</t>
  </si>
  <si>
    <t>Metal halide light 70W</t>
  </si>
  <si>
    <t xml:space="preserve">Metal halide light 150W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</si>
</sst>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5"/>
      <color rgb="FF0070C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5"/>
      <color theme="1"/>
      <name val="Calibri"/>
      <family val="2"/>
      <charset val="204"/>
      <scheme val="minor"/>
    </font>
    <font>
      <sz val="14"/>
      <color rgb="FF0070C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i/>
      <sz val="11"/>
      <color rgb="FFFF0000"/>
      <name val="Calibri"/>
      <family val="2"/>
      <charset val="204"/>
      <scheme val="minor"/>
    </font>
    <font>
      <b/>
      <sz val="13"/>
      <color rgb="FF0070C0"/>
      <name val="Times New Roman"/>
      <family val="1"/>
      <charset val="204"/>
    </font>
    <font>
      <b/>
      <sz val="13"/>
      <color rgb="FF0070C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0070C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81">
    <xf numFmtId="0" fontId="0" fillId="0" borderId="0" xfId="0"/>
    <xf numFmtId="0" fontId="0" fillId="0" borderId="0" xfId="0" applyProtection="1"/>
    <xf numFmtId="0" fontId="1" fillId="0" borderId="0" xfId="0" applyFont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vertical="center" wrapText="1"/>
    </xf>
    <xf numFmtId="0" fontId="10" fillId="0" borderId="1" xfId="0" applyFont="1" applyBorder="1" applyAlignment="1" applyProtection="1">
      <alignment vertical="center" wrapText="1"/>
    </xf>
    <xf numFmtId="0" fontId="3" fillId="0" borderId="0" xfId="0" applyFont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vertical="center"/>
    </xf>
    <xf numFmtId="0" fontId="0" fillId="0" borderId="9" xfId="0" applyBorder="1" applyProtection="1"/>
    <xf numFmtId="0" fontId="0" fillId="0" borderId="2" xfId="0" applyBorder="1" applyProtection="1"/>
    <xf numFmtId="0" fontId="1" fillId="0" borderId="16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 wrapText="1"/>
    </xf>
    <xf numFmtId="3" fontId="2" fillId="0" borderId="1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Fill="1" applyBorder="1" applyProtection="1"/>
    <xf numFmtId="0" fontId="11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center"/>
    </xf>
    <xf numFmtId="0" fontId="1" fillId="0" borderId="4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/>
    </xf>
    <xf numFmtId="0" fontId="3" fillId="0" borderId="14" xfId="0" applyFont="1" applyBorder="1" applyAlignment="1" applyProtection="1">
      <alignment horizontal="justify" vertical="center"/>
    </xf>
    <xf numFmtId="0" fontId="0" fillId="0" borderId="14" xfId="0" applyBorder="1" applyProtection="1"/>
    <xf numFmtId="0" fontId="0" fillId="0" borderId="0" xfId="0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justify" vertical="center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17" fillId="0" borderId="0" xfId="0" applyFont="1" applyProtection="1"/>
    <xf numFmtId="0" fontId="14" fillId="0" borderId="0" xfId="0" applyFont="1" applyProtection="1"/>
    <xf numFmtId="0" fontId="16" fillId="0" borderId="0" xfId="1" applyProtection="1"/>
    <xf numFmtId="0" fontId="1" fillId="0" borderId="7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6" fillId="3" borderId="29" xfId="0" applyFont="1" applyFill="1" applyBorder="1" applyAlignment="1" applyProtection="1">
      <alignment horizontal="right" vertical="top" wrapText="1"/>
      <protection locked="0"/>
    </xf>
    <xf numFmtId="0" fontId="6" fillId="4" borderId="0" xfId="0" applyFont="1" applyFill="1" applyAlignment="1" applyProtection="1">
      <alignment horizontal="center" vertical="center"/>
    </xf>
    <xf numFmtId="0" fontId="20" fillId="4" borderId="0" xfId="0" applyFont="1" applyFill="1" applyAlignment="1" applyProtection="1">
      <alignment horizontal="center"/>
    </xf>
    <xf numFmtId="0" fontId="2" fillId="0" borderId="4" xfId="0" applyFont="1" applyFill="1" applyBorder="1" applyAlignment="1" applyProtection="1">
      <alignment horizontal="center" vertical="center" wrapText="1"/>
    </xf>
    <xf numFmtId="16" fontId="6" fillId="0" borderId="1" xfId="0" applyNumberFormat="1" applyFont="1" applyBorder="1" applyAlignment="1" applyProtection="1">
      <alignment horizontal="center" vertical="center"/>
    </xf>
    <xf numFmtId="164" fontId="0" fillId="5" borderId="1" xfId="0" applyNumberFormat="1" applyFill="1" applyBorder="1" applyProtection="1"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0" fillId="5" borderId="5" xfId="0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3" fillId="6" borderId="1" xfId="0" applyFont="1" applyFill="1" applyBorder="1" applyAlignment="1" applyProtection="1">
      <alignment horizontal="center" vertical="center" wrapText="1"/>
    </xf>
    <xf numFmtId="0" fontId="12" fillId="6" borderId="1" xfId="0" applyFont="1" applyFill="1" applyBorder="1" applyAlignment="1" applyProtection="1">
      <alignment horizontal="center" vertical="center"/>
    </xf>
    <xf numFmtId="0" fontId="3" fillId="6" borderId="2" xfId="0" applyFont="1" applyFill="1" applyBorder="1" applyAlignment="1" applyProtection="1">
      <alignment horizontal="center" vertical="center" wrapText="1"/>
    </xf>
    <xf numFmtId="0" fontId="1" fillId="6" borderId="4" xfId="0" applyFont="1" applyFill="1" applyBorder="1" applyAlignment="1" applyProtection="1">
      <alignment horizontal="center" vertical="center" wrapText="1"/>
    </xf>
    <xf numFmtId="0" fontId="7" fillId="6" borderId="6" xfId="0" applyFont="1" applyFill="1" applyBorder="1" applyAlignment="1" applyProtection="1">
      <alignment horizontal="center" vertical="center" wrapText="1"/>
    </xf>
    <xf numFmtId="0" fontId="22" fillId="0" borderId="8" xfId="0" applyFont="1" applyBorder="1" applyAlignment="1" applyProtection="1">
      <alignment vertical="center"/>
    </xf>
    <xf numFmtId="0" fontId="23" fillId="6" borderId="1" xfId="0" applyFont="1" applyFill="1" applyBorder="1" applyProtection="1">
      <protection locked="0"/>
    </xf>
    <xf numFmtId="0" fontId="10" fillId="0" borderId="0" xfId="0" applyFont="1" applyAlignment="1" applyProtection="1">
      <alignment horizontal="left" vertical="center"/>
    </xf>
    <xf numFmtId="3" fontId="2" fillId="0" borderId="4" xfId="0" applyNumberFormat="1" applyFont="1" applyBorder="1" applyAlignment="1" applyProtection="1">
      <alignment horizontal="left" vertical="center" wrapText="1"/>
    </xf>
    <xf numFmtId="3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3" fontId="2" fillId="0" borderId="1" xfId="0" applyNumberFormat="1" applyFont="1" applyBorder="1" applyAlignment="1" applyProtection="1">
      <alignment horizontal="left" vertical="center" wrapText="1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quotePrefix="1" applyFont="1" applyFill="1" applyBorder="1" applyAlignment="1" applyProtection="1">
      <alignment horizontal="center" vertical="center" wrapText="1"/>
      <protection locked="0"/>
    </xf>
    <xf numFmtId="3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0" fillId="5" borderId="11" xfId="0" applyFill="1" applyBorder="1" applyAlignment="1" applyProtection="1">
      <alignment horizontal="center"/>
      <protection locked="0"/>
    </xf>
    <xf numFmtId="0" fontId="0" fillId="5" borderId="12" xfId="0" applyFill="1" applyBorder="1" applyAlignment="1" applyProtection="1">
      <alignment horizontal="center"/>
      <protection locked="0"/>
    </xf>
    <xf numFmtId="0" fontId="0" fillId="5" borderId="10" xfId="0" applyFill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vertical="center" wrapText="1"/>
    </xf>
    <xf numFmtId="0" fontId="11" fillId="0" borderId="8" xfId="0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left" vertical="center" wrapText="1"/>
    </xf>
    <xf numFmtId="0" fontId="8" fillId="0" borderId="9" xfId="0" applyFont="1" applyBorder="1" applyAlignment="1" applyProtection="1">
      <alignment horizontal="left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25" fillId="2" borderId="8" xfId="0" applyFont="1" applyFill="1" applyBorder="1" applyAlignment="1" applyProtection="1">
      <alignment horizontal="center" vertical="center" wrapText="1"/>
    </xf>
    <xf numFmtId="0" fontId="25" fillId="2" borderId="9" xfId="0" applyFont="1" applyFill="1" applyBorder="1" applyAlignment="1" applyProtection="1">
      <alignment horizontal="center" vertical="center" wrapText="1"/>
    </xf>
    <xf numFmtId="0" fontId="25" fillId="2" borderId="2" xfId="0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19" fillId="0" borderId="8" xfId="0" applyFont="1" applyFill="1" applyBorder="1" applyAlignment="1" applyProtection="1">
      <alignment horizontal="center" vertical="center" wrapText="1"/>
    </xf>
    <xf numFmtId="0" fontId="19" fillId="0" borderId="9" xfId="0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 applyProtection="1">
      <alignment horizontal="center" vertical="center" wrapText="1"/>
    </xf>
    <xf numFmtId="0" fontId="18" fillId="0" borderId="28" xfId="0" applyFont="1" applyFill="1" applyBorder="1" applyAlignment="1" applyProtection="1">
      <alignment horizontal="center" vertical="center" wrapText="1"/>
    </xf>
    <xf numFmtId="0" fontId="18" fillId="0" borderId="12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8" fillId="0" borderId="23" xfId="0" applyFont="1" applyBorder="1" applyAlignment="1" applyProtection="1">
      <alignment horizontal="left" vertical="center" wrapText="1"/>
    </xf>
    <xf numFmtId="0" fontId="8" fillId="0" borderId="24" xfId="0" applyFont="1" applyBorder="1" applyAlignment="1" applyProtection="1">
      <alignment horizontal="left" vertical="center" wrapText="1"/>
    </xf>
    <xf numFmtId="0" fontId="8" fillId="0" borderId="30" xfId="0" applyFont="1" applyBorder="1" applyAlignment="1" applyProtection="1">
      <alignment horizontal="left" vertical="center" wrapText="1"/>
    </xf>
    <xf numFmtId="0" fontId="8" fillId="0" borderId="25" xfId="0" applyFont="1" applyBorder="1" applyAlignment="1" applyProtection="1">
      <alignment horizontal="left" vertical="center" wrapText="1"/>
    </xf>
    <xf numFmtId="0" fontId="10" fillId="0" borderId="5" xfId="0" applyFont="1" applyBorder="1" applyAlignment="1" applyProtection="1">
      <alignment vertical="center" wrapText="1"/>
    </xf>
    <xf numFmtId="0" fontId="10" fillId="0" borderId="3" xfId="0" applyFont="1" applyBorder="1" applyAlignment="1" applyProtection="1">
      <alignment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32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2" fillId="5" borderId="11" xfId="0" applyFont="1" applyFill="1" applyBorder="1" applyAlignment="1" applyProtection="1">
      <alignment horizontal="center" vertical="center" wrapText="1"/>
      <protection locked="0"/>
    </xf>
    <xf numFmtId="0" fontId="2" fillId="5" borderId="12" xfId="0" applyFont="1" applyFill="1" applyBorder="1" applyAlignment="1" applyProtection="1">
      <alignment horizontal="center" vertical="center" wrapText="1"/>
      <protection locked="0"/>
    </xf>
    <xf numFmtId="0" fontId="2" fillId="5" borderId="10" xfId="0" applyFont="1" applyFill="1" applyBorder="1" applyAlignment="1" applyProtection="1">
      <alignment horizontal="center" vertical="center" wrapText="1"/>
      <protection locked="0"/>
    </xf>
    <xf numFmtId="0" fontId="2" fillId="5" borderId="8" xfId="0" applyFont="1" applyFill="1" applyBorder="1" applyAlignment="1" applyProtection="1">
      <alignment horizontal="center" vertical="center" wrapText="1"/>
      <protection locked="0"/>
    </xf>
    <xf numFmtId="0" fontId="2" fillId="5" borderId="9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2" fillId="5" borderId="13" xfId="0" applyFont="1" applyFill="1" applyBorder="1" applyAlignment="1" applyProtection="1">
      <alignment horizontal="center" vertical="center" wrapText="1"/>
      <protection locked="0"/>
    </xf>
    <xf numFmtId="0" fontId="2" fillId="5" borderId="14" xfId="0" applyFont="1" applyFill="1" applyBorder="1" applyAlignment="1" applyProtection="1">
      <alignment horizontal="center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10" fillId="2" borderId="8" xfId="0" applyFont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6" fillId="3" borderId="26" xfId="0" applyFont="1" applyFill="1" applyBorder="1" applyAlignment="1" applyProtection="1">
      <alignment horizontal="right" vertical="top" wrapText="1"/>
    </xf>
    <xf numFmtId="0" fontId="6" fillId="3" borderId="27" xfId="0" applyFont="1" applyFill="1" applyBorder="1" applyAlignment="1" applyProtection="1">
      <alignment horizontal="right" vertical="top" wrapText="1"/>
    </xf>
    <xf numFmtId="0" fontId="21" fillId="0" borderId="8" xfId="0" applyFont="1" applyBorder="1" applyAlignment="1" applyProtection="1">
      <alignment horizontal="left" vertical="center"/>
    </xf>
    <xf numFmtId="0" fontId="21" fillId="0" borderId="9" xfId="0" applyFont="1" applyBorder="1" applyAlignment="1" applyProtection="1">
      <alignment horizontal="left" vertical="center"/>
    </xf>
    <xf numFmtId="0" fontId="21" fillId="0" borderId="2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 wrapText="1"/>
    </xf>
    <xf numFmtId="0" fontId="15" fillId="0" borderId="8" xfId="0" applyFont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4" borderId="8" xfId="0" applyFont="1" applyFill="1" applyBorder="1" applyAlignment="1" applyProtection="1">
      <alignment horizontal="left" vertical="center" wrapText="1"/>
    </xf>
    <xf numFmtId="0" fontId="3" fillId="4" borderId="9" xfId="0" applyFont="1" applyFill="1" applyBorder="1" applyAlignment="1" applyProtection="1">
      <alignment horizontal="left" vertical="center" wrapText="1"/>
    </xf>
    <xf numFmtId="0" fontId="3" fillId="4" borderId="2" xfId="0" applyFont="1" applyFill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25" xfId="0" applyFont="1" applyBorder="1" applyAlignment="1" applyProtection="1">
      <alignment horizontal="center" vertical="center" wrapText="1"/>
    </xf>
    <xf numFmtId="0" fontId="0" fillId="5" borderId="8" xfId="0" applyFill="1" applyBorder="1" applyAlignment="1" applyProtection="1">
      <alignment horizontal="center"/>
      <protection locked="0"/>
    </xf>
    <xf numFmtId="0" fontId="0" fillId="5" borderId="9" xfId="0" applyFill="1" applyBorder="1" applyAlignment="1" applyProtection="1">
      <alignment horizontal="center"/>
      <protection locked="0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13" xfId="0" applyFill="1" applyBorder="1" applyAlignment="1" applyProtection="1">
      <alignment horizontal="center"/>
      <protection locked="0"/>
    </xf>
    <xf numFmtId="0" fontId="0" fillId="5" borderId="14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3" fillId="5" borderId="11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3" fillId="5" borderId="15" xfId="0" applyFont="1" applyFill="1" applyBorder="1" applyAlignment="1" applyProtection="1">
      <alignment horizontal="center" vertical="center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  <protection locked="0"/>
    </xf>
    <xf numFmtId="0" fontId="3" fillId="5" borderId="16" xfId="0" applyFont="1" applyFill="1" applyBorder="1" applyAlignment="1" applyProtection="1">
      <alignment horizontal="center" vertical="center" wrapText="1"/>
      <protection locked="0"/>
    </xf>
    <xf numFmtId="0" fontId="3" fillId="5" borderId="13" xfId="0" applyFont="1" applyFill="1" applyBorder="1" applyAlignment="1" applyProtection="1">
      <alignment horizontal="center" vertical="center" wrapText="1"/>
      <protection locked="0"/>
    </xf>
    <xf numFmtId="0" fontId="3" fillId="5" borderId="14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 applyProtection="1">
      <alignment horizontal="center" vertical="center" wrapText="1"/>
      <protection locked="0"/>
    </xf>
    <xf numFmtId="0" fontId="5" fillId="5" borderId="12" xfId="0" applyFont="1" applyFill="1" applyBorder="1" applyAlignment="1" applyProtection="1">
      <alignment horizontal="center" vertical="center" wrapText="1"/>
      <protection locked="0"/>
    </xf>
    <xf numFmtId="0" fontId="5" fillId="5" borderId="10" xfId="0" applyFont="1" applyFill="1" applyBorder="1" applyAlignment="1" applyProtection="1">
      <alignment horizontal="center" vertical="center" wrapText="1"/>
      <protection locked="0"/>
    </xf>
    <xf numFmtId="0" fontId="5" fillId="5" borderId="13" xfId="0" applyFont="1" applyFill="1" applyBorder="1" applyAlignment="1" applyProtection="1">
      <alignment horizontal="center" vertical="center" wrapText="1"/>
      <protection locked="0"/>
    </xf>
    <xf numFmtId="0" fontId="5" fillId="5" borderId="14" xfId="0" applyFont="1" applyFill="1" applyBorder="1" applyAlignment="1" applyProtection="1">
      <alignment horizontal="center" vertical="center" wrapText="1"/>
      <protection locked="0"/>
    </xf>
    <xf numFmtId="0" fontId="5" fillId="5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26" fillId="0" borderId="0" xfId="0" applyFont="1" applyAlignment="1" applyProtection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61"/>
  <sheetViews>
    <sheetView tabSelected="1" zoomScale="85" zoomScaleNormal="85" workbookViewId="0">
      <selection activeCell="I4" sqref="I4"/>
    </sheetView>
  </sheetViews>
  <sheetFormatPr defaultColWidth="9.1796875" defaultRowHeight="14.5" x14ac:dyDescent="0.35"/>
  <cols>
    <col min="1" max="1" width="7.54296875" style="1" customWidth="1"/>
    <col min="2" max="2" width="34.1796875" style="1" customWidth="1"/>
    <col min="3" max="3" width="16.54296875" style="1" customWidth="1"/>
    <col min="4" max="4" width="16" style="1" customWidth="1"/>
    <col min="5" max="5" width="15" style="1" customWidth="1"/>
    <col min="6" max="6" width="14.453125" style="1" customWidth="1"/>
    <col min="7" max="7" width="20.453125" style="1" customWidth="1"/>
    <col min="8" max="16384" width="9.1796875" style="1"/>
  </cols>
  <sheetData>
    <row r="1" spans="1:7" ht="15" customHeight="1" x14ac:dyDescent="0.35">
      <c r="B1" s="104" t="s">
        <v>119</v>
      </c>
      <c r="C1" s="104"/>
      <c r="D1" s="104"/>
      <c r="E1" s="104"/>
      <c r="F1" s="104"/>
      <c r="G1" s="104"/>
    </row>
    <row r="2" spans="1:7" ht="15" customHeight="1" x14ac:dyDescent="0.35">
      <c r="B2" s="104" t="s">
        <v>19</v>
      </c>
      <c r="C2" s="104"/>
      <c r="D2" s="104"/>
      <c r="E2" s="104"/>
      <c r="F2" s="104"/>
      <c r="G2" s="104"/>
    </row>
    <row r="3" spans="1:7" ht="15" customHeight="1" thickBot="1" x14ac:dyDescent="0.4">
      <c r="B3" s="2"/>
      <c r="C3" s="2"/>
      <c r="D3" s="2"/>
      <c r="E3" s="2"/>
      <c r="F3" s="2"/>
      <c r="G3" s="2"/>
    </row>
    <row r="4" spans="1:7" ht="38.25" customHeight="1" thickBot="1" x14ac:dyDescent="0.4">
      <c r="A4" s="3">
        <v>1</v>
      </c>
      <c r="B4" s="135" t="s">
        <v>20</v>
      </c>
      <c r="C4" s="136"/>
      <c r="D4" s="136"/>
      <c r="E4" s="136"/>
      <c r="F4" s="136"/>
      <c r="G4" s="137"/>
    </row>
    <row r="5" spans="1:7" ht="18" thickBot="1" x14ac:dyDescent="0.4">
      <c r="B5" s="4" t="s">
        <v>22</v>
      </c>
      <c r="C5" s="115" t="s">
        <v>21</v>
      </c>
      <c r="D5" s="116"/>
      <c r="E5" s="116"/>
      <c r="F5" s="116"/>
      <c r="G5" s="117"/>
    </row>
    <row r="6" spans="1:7" ht="35.5" thickBot="1" x14ac:dyDescent="0.4">
      <c r="B6" s="5" t="s">
        <v>120</v>
      </c>
      <c r="C6" s="118"/>
      <c r="D6" s="119"/>
      <c r="E6" s="119"/>
      <c r="F6" s="119"/>
      <c r="G6" s="120"/>
    </row>
    <row r="7" spans="1:7" ht="15.75" customHeight="1" x14ac:dyDescent="0.35">
      <c r="B7" s="109" t="s">
        <v>23</v>
      </c>
      <c r="C7" s="115"/>
      <c r="D7" s="116"/>
      <c r="E7" s="116"/>
      <c r="F7" s="116"/>
      <c r="G7" s="117"/>
    </row>
    <row r="8" spans="1:7" ht="15.75" customHeight="1" thickBot="1" x14ac:dyDescent="0.4">
      <c r="B8" s="110"/>
      <c r="C8" s="121"/>
      <c r="D8" s="122"/>
      <c r="E8" s="122"/>
      <c r="F8" s="122"/>
      <c r="G8" s="123"/>
    </row>
    <row r="9" spans="1:7" ht="66" customHeight="1" thickBot="1" x14ac:dyDescent="0.4">
      <c r="B9" s="6" t="s">
        <v>24</v>
      </c>
      <c r="C9" s="118"/>
      <c r="D9" s="119"/>
      <c r="E9" s="119"/>
      <c r="F9" s="119"/>
      <c r="G9" s="120"/>
    </row>
    <row r="10" spans="1:7" ht="15.5" thickBot="1" x14ac:dyDescent="0.4">
      <c r="B10" s="7"/>
    </row>
    <row r="11" spans="1:7" ht="31.5" customHeight="1" thickBot="1" x14ac:dyDescent="0.5">
      <c r="A11" s="3">
        <v>2</v>
      </c>
      <c r="B11" s="8" t="s">
        <v>25</v>
      </c>
      <c r="C11" s="9"/>
      <c r="D11" s="9"/>
      <c r="E11" s="10" t="s">
        <v>12</v>
      </c>
      <c r="F11" s="11"/>
      <c r="G11" s="63"/>
    </row>
    <row r="12" spans="1:7" ht="33.75" customHeight="1" thickBot="1" x14ac:dyDescent="0.4">
      <c r="B12" s="38"/>
      <c r="C12" s="38"/>
      <c r="D12" s="38"/>
      <c r="E12" s="38"/>
      <c r="F12" s="38"/>
      <c r="G12" s="38"/>
    </row>
    <row r="13" spans="1:7" ht="26.15" customHeight="1" thickBot="1" x14ac:dyDescent="0.4">
      <c r="A13" s="3">
        <v>3</v>
      </c>
      <c r="B13" s="150" t="s">
        <v>26</v>
      </c>
      <c r="C13" s="151"/>
      <c r="D13" s="151"/>
      <c r="E13" s="151"/>
      <c r="F13" s="151"/>
      <c r="G13" s="152"/>
    </row>
    <row r="14" spans="1:7" ht="12.75" customHeight="1" thickBot="1" x14ac:dyDescent="0.4">
      <c r="B14" s="138"/>
      <c r="C14" s="138"/>
      <c r="D14" s="138"/>
      <c r="E14" s="138"/>
      <c r="F14" s="138"/>
      <c r="G14" s="12"/>
    </row>
    <row r="15" spans="1:7" ht="31" customHeight="1" thickBot="1" x14ac:dyDescent="0.4">
      <c r="B15" s="138"/>
      <c r="C15" s="138"/>
      <c r="D15" s="138"/>
      <c r="E15" s="138"/>
      <c r="F15" s="138"/>
      <c r="G15" s="13" t="s">
        <v>28</v>
      </c>
    </row>
    <row r="16" spans="1:7" ht="77.25" customHeight="1" thickBot="1" x14ac:dyDescent="0.4">
      <c r="A16" s="3" t="s">
        <v>8</v>
      </c>
      <c r="B16" s="105" t="s">
        <v>27</v>
      </c>
      <c r="C16" s="106"/>
      <c r="D16" s="107"/>
      <c r="E16" s="108"/>
      <c r="F16" s="14">
        <v>18000</v>
      </c>
      <c r="G16" s="56">
        <v>0</v>
      </c>
    </row>
    <row r="17" spans="1:9" ht="40.5" customHeight="1" thickBot="1" x14ac:dyDescent="0.4">
      <c r="A17" s="45"/>
      <c r="B17" s="72" t="s">
        <v>29</v>
      </c>
      <c r="C17" s="77"/>
      <c r="D17" s="77"/>
      <c r="E17" s="73"/>
      <c r="F17" s="14">
        <v>800</v>
      </c>
      <c r="G17" s="56">
        <v>0</v>
      </c>
    </row>
    <row r="18" spans="1:9" ht="15" customHeight="1" thickBot="1" x14ac:dyDescent="0.4">
      <c r="B18" s="7"/>
    </row>
    <row r="19" spans="1:9" ht="36" customHeight="1" thickBot="1" x14ac:dyDescent="0.4">
      <c r="A19" s="3" t="s">
        <v>13</v>
      </c>
      <c r="B19" s="139" t="s">
        <v>30</v>
      </c>
      <c r="C19" s="140"/>
      <c r="D19" s="140"/>
      <c r="E19" s="140"/>
      <c r="F19" s="140"/>
      <c r="G19" s="141"/>
    </row>
    <row r="20" spans="1:9" ht="15.5" thickBot="1" x14ac:dyDescent="0.4">
      <c r="B20" s="150" t="s">
        <v>31</v>
      </c>
      <c r="C20" s="151"/>
      <c r="D20" s="151"/>
      <c r="E20" s="152"/>
      <c r="F20" s="15" t="s">
        <v>32</v>
      </c>
      <c r="G20" s="57" t="s">
        <v>33</v>
      </c>
      <c r="H20" s="16"/>
      <c r="I20" s="16"/>
    </row>
    <row r="21" spans="1:9" ht="16" thickBot="1" x14ac:dyDescent="0.4">
      <c r="B21" s="81" t="s">
        <v>34</v>
      </c>
      <c r="C21" s="82"/>
      <c r="D21" s="82"/>
      <c r="E21" s="83"/>
      <c r="F21" s="17">
        <v>5</v>
      </c>
      <c r="G21" s="53">
        <v>0</v>
      </c>
    </row>
    <row r="22" spans="1:9" ht="16" thickBot="1" x14ac:dyDescent="0.4">
      <c r="B22" s="81" t="s">
        <v>35</v>
      </c>
      <c r="C22" s="82"/>
      <c r="D22" s="82"/>
      <c r="E22" s="83"/>
      <c r="F22" s="17">
        <v>7</v>
      </c>
      <c r="G22" s="54">
        <v>0</v>
      </c>
    </row>
    <row r="23" spans="1:9" ht="16" thickBot="1" x14ac:dyDescent="0.4">
      <c r="B23" s="81" t="s">
        <v>36</v>
      </c>
      <c r="C23" s="82"/>
      <c r="D23" s="82"/>
      <c r="E23" s="83"/>
      <c r="F23" s="18">
        <v>10</v>
      </c>
      <c r="G23" s="54">
        <v>0</v>
      </c>
    </row>
    <row r="24" spans="1:9" ht="16" thickBot="1" x14ac:dyDescent="0.4">
      <c r="B24" s="81" t="s">
        <v>37</v>
      </c>
      <c r="C24" s="82"/>
      <c r="D24" s="82"/>
      <c r="E24" s="83"/>
      <c r="F24" s="18">
        <v>50</v>
      </c>
      <c r="G24" s="54">
        <v>0</v>
      </c>
    </row>
    <row r="25" spans="1:9" ht="16" thickBot="1" x14ac:dyDescent="0.4">
      <c r="B25" s="19"/>
      <c r="C25" s="19"/>
      <c r="D25" s="19"/>
      <c r="E25" s="19"/>
      <c r="F25" s="19"/>
      <c r="G25" s="20"/>
    </row>
    <row r="26" spans="1:9" s="21" customFormat="1" ht="38.15" customHeight="1" thickBot="1" x14ac:dyDescent="0.4">
      <c r="B26" s="78" t="s">
        <v>38</v>
      </c>
      <c r="C26" s="79"/>
      <c r="D26" s="79"/>
      <c r="E26" s="79"/>
      <c r="F26" s="80"/>
      <c r="G26" s="58">
        <f>G16*F16+G16*F16*G21*0.05+G16*F16*G22*0.07+G16*F16*G23*0.1+G16*F16*G24*0.5+G17*F17*G16</f>
        <v>0</v>
      </c>
    </row>
    <row r="27" spans="1:9" s="21" customFormat="1" ht="20.5" thickBot="1" x14ac:dyDescent="0.4">
      <c r="A27" s="22"/>
      <c r="B27" s="23"/>
      <c r="C27" s="23"/>
      <c r="D27" s="23"/>
      <c r="E27" s="23"/>
      <c r="F27" s="23"/>
      <c r="G27" s="24"/>
    </row>
    <row r="28" spans="1:9" ht="34.5" customHeight="1" thickBot="1" x14ac:dyDescent="0.4">
      <c r="B28" s="25"/>
      <c r="C28" s="25"/>
      <c r="D28" s="25"/>
      <c r="E28" s="25"/>
      <c r="F28" s="26"/>
      <c r="G28" s="27" t="s">
        <v>28</v>
      </c>
    </row>
    <row r="29" spans="1:9" ht="37" customHeight="1" thickBot="1" x14ac:dyDescent="0.4">
      <c r="A29" s="3" t="s">
        <v>9</v>
      </c>
      <c r="B29" s="84" t="s">
        <v>39</v>
      </c>
      <c r="C29" s="85"/>
      <c r="D29" s="85"/>
      <c r="E29" s="86"/>
      <c r="F29" s="14">
        <v>24000</v>
      </c>
      <c r="G29" s="55">
        <v>0</v>
      </c>
    </row>
    <row r="30" spans="1:9" ht="37" customHeight="1" thickBot="1" x14ac:dyDescent="0.4">
      <c r="A30" s="50" t="s">
        <v>14</v>
      </c>
      <c r="B30" s="84" t="s">
        <v>40</v>
      </c>
      <c r="C30" s="85"/>
      <c r="D30" s="85"/>
      <c r="E30" s="86"/>
      <c r="F30" s="14">
        <v>26000</v>
      </c>
      <c r="G30" s="55">
        <v>0</v>
      </c>
    </row>
    <row r="31" spans="1:9" ht="37" customHeight="1" thickBot="1" x14ac:dyDescent="0.4">
      <c r="A31" s="50" t="s">
        <v>15</v>
      </c>
      <c r="B31" s="84" t="s">
        <v>148</v>
      </c>
      <c r="C31" s="85"/>
      <c r="D31" s="85"/>
      <c r="E31" s="86"/>
      <c r="F31" s="14">
        <v>28000</v>
      </c>
      <c r="G31" s="55">
        <v>0</v>
      </c>
    </row>
    <row r="32" spans="1:9" ht="37" customHeight="1" thickBot="1" x14ac:dyDescent="0.4">
      <c r="A32" s="3" t="s">
        <v>16</v>
      </c>
      <c r="B32" s="72" t="s">
        <v>29</v>
      </c>
      <c r="C32" s="77"/>
      <c r="D32" s="77"/>
      <c r="E32" s="73"/>
      <c r="F32" s="14">
        <v>800</v>
      </c>
      <c r="G32" s="56">
        <v>0</v>
      </c>
    </row>
    <row r="33" spans="1:9" ht="31.5" customHeight="1" thickBot="1" x14ac:dyDescent="0.4">
      <c r="B33" s="146" t="s">
        <v>41</v>
      </c>
      <c r="C33" s="147"/>
      <c r="D33" s="147"/>
      <c r="E33" s="147"/>
      <c r="F33" s="147"/>
      <c r="G33" s="148"/>
    </row>
    <row r="34" spans="1:9" ht="14.5" customHeight="1" thickBot="1" x14ac:dyDescent="0.4">
      <c r="B34" s="7"/>
    </row>
    <row r="35" spans="1:9" ht="41.25" customHeight="1" thickBot="1" x14ac:dyDescent="0.4">
      <c r="A35" s="3" t="s">
        <v>17</v>
      </c>
      <c r="B35" s="149" t="s">
        <v>42</v>
      </c>
      <c r="C35" s="140"/>
      <c r="D35" s="140"/>
      <c r="E35" s="140"/>
      <c r="F35" s="140"/>
      <c r="G35" s="141"/>
    </row>
    <row r="36" spans="1:9" ht="15.5" thickBot="1" x14ac:dyDescent="0.4">
      <c r="B36" s="142" t="s">
        <v>31</v>
      </c>
      <c r="C36" s="143"/>
      <c r="D36" s="144"/>
      <c r="E36" s="145"/>
      <c r="F36" s="15" t="s">
        <v>32</v>
      </c>
      <c r="G36" s="59" t="s">
        <v>33</v>
      </c>
      <c r="H36" s="16"/>
      <c r="I36" s="16"/>
    </row>
    <row r="37" spans="1:9" ht="16" thickBot="1" x14ac:dyDescent="0.4">
      <c r="B37" s="153" t="s">
        <v>43</v>
      </c>
      <c r="C37" s="154"/>
      <c r="D37" s="155"/>
      <c r="E37" s="156"/>
      <c r="F37" s="17">
        <v>5</v>
      </c>
      <c r="G37" s="53">
        <v>0</v>
      </c>
    </row>
    <row r="38" spans="1:9" ht="16" thickBot="1" x14ac:dyDescent="0.4">
      <c r="B38" s="127" t="s">
        <v>35</v>
      </c>
      <c r="C38" s="128"/>
      <c r="D38" s="129"/>
      <c r="E38" s="130"/>
      <c r="F38" s="17">
        <v>7</v>
      </c>
      <c r="G38" s="54">
        <v>0</v>
      </c>
    </row>
    <row r="39" spans="1:9" ht="16" thickBot="1" x14ac:dyDescent="0.4">
      <c r="B39" s="81" t="s">
        <v>36</v>
      </c>
      <c r="C39" s="82"/>
      <c r="D39" s="82"/>
      <c r="E39" s="83"/>
      <c r="F39" s="18">
        <v>10</v>
      </c>
      <c r="G39" s="54">
        <v>0</v>
      </c>
    </row>
    <row r="41" spans="1:9" ht="19.5" thickBot="1" x14ac:dyDescent="0.4">
      <c r="A41" s="47" t="s">
        <v>3</v>
      </c>
      <c r="B41" s="28" t="s">
        <v>44</v>
      </c>
    </row>
    <row r="42" spans="1:9" ht="18" thickBot="1" x14ac:dyDescent="0.4">
      <c r="A42" s="3" t="s">
        <v>10</v>
      </c>
      <c r="B42" s="64" t="s">
        <v>45</v>
      </c>
    </row>
    <row r="43" spans="1:9" ht="21.65" customHeight="1" thickBot="1" x14ac:dyDescent="0.4">
      <c r="B43" s="124" t="s">
        <v>46</v>
      </c>
      <c r="C43" s="125"/>
      <c r="D43" s="125"/>
      <c r="E43" s="125"/>
      <c r="F43" s="125"/>
      <c r="G43" s="126"/>
    </row>
    <row r="44" spans="1:9" ht="15.5" thickBot="1" x14ac:dyDescent="0.4">
      <c r="B44" s="131" t="s">
        <v>47</v>
      </c>
      <c r="C44" s="132"/>
      <c r="D44" s="29" t="s">
        <v>49</v>
      </c>
      <c r="E44" s="29" t="s">
        <v>1</v>
      </c>
      <c r="F44" s="60" t="s">
        <v>0</v>
      </c>
      <c r="G44" s="29" t="s">
        <v>2</v>
      </c>
    </row>
    <row r="45" spans="1:9" ht="16" thickBot="1" x14ac:dyDescent="0.4">
      <c r="B45" s="72" t="s">
        <v>48</v>
      </c>
      <c r="C45" s="73"/>
      <c r="D45" s="30" t="s">
        <v>114</v>
      </c>
      <c r="E45" s="65">
        <v>2800</v>
      </c>
      <c r="F45" s="52"/>
      <c r="G45" s="30">
        <f t="shared" ref="G45:G84" si="0">E45*F45</f>
        <v>0</v>
      </c>
    </row>
    <row r="46" spans="1:9" ht="16" thickBot="1" x14ac:dyDescent="0.4">
      <c r="B46" s="72" t="s">
        <v>149</v>
      </c>
      <c r="C46" s="73"/>
      <c r="D46" s="30" t="s">
        <v>114</v>
      </c>
      <c r="E46" s="65">
        <v>2300</v>
      </c>
      <c r="F46" s="52"/>
      <c r="G46" s="30">
        <f t="shared" si="0"/>
        <v>0</v>
      </c>
    </row>
    <row r="47" spans="1:9" ht="16" thickBot="1" x14ac:dyDescent="0.4">
      <c r="B47" s="72" t="s">
        <v>53</v>
      </c>
      <c r="C47" s="73"/>
      <c r="D47" s="30" t="s">
        <v>114</v>
      </c>
      <c r="E47" s="65">
        <v>5100</v>
      </c>
      <c r="F47" s="52"/>
      <c r="G47" s="30">
        <f>E47*F47</f>
        <v>0</v>
      </c>
    </row>
    <row r="48" spans="1:9" ht="19.5" customHeight="1" thickBot="1" x14ac:dyDescent="0.4">
      <c r="B48" s="72" t="s">
        <v>54</v>
      </c>
      <c r="C48" s="73"/>
      <c r="D48" s="30" t="s">
        <v>114</v>
      </c>
      <c r="E48" s="65">
        <v>4100</v>
      </c>
      <c r="F48" s="52"/>
      <c r="G48" s="30">
        <f t="shared" si="0"/>
        <v>0</v>
      </c>
    </row>
    <row r="49" spans="2:7" ht="16" thickBot="1" x14ac:dyDescent="0.4">
      <c r="B49" s="72" t="s">
        <v>55</v>
      </c>
      <c r="C49" s="73"/>
      <c r="D49" s="30" t="s">
        <v>114</v>
      </c>
      <c r="E49" s="65">
        <v>2300</v>
      </c>
      <c r="F49" s="52"/>
      <c r="G49" s="30">
        <f t="shared" si="0"/>
        <v>0</v>
      </c>
    </row>
    <row r="50" spans="2:7" ht="16" thickBot="1" x14ac:dyDescent="0.4">
      <c r="B50" s="72" t="s">
        <v>56</v>
      </c>
      <c r="C50" s="73"/>
      <c r="D50" s="30" t="s">
        <v>114</v>
      </c>
      <c r="E50" s="65">
        <v>5200</v>
      </c>
      <c r="F50" s="52"/>
      <c r="G50" s="30">
        <f t="shared" si="0"/>
        <v>0</v>
      </c>
    </row>
    <row r="51" spans="2:7" ht="31.5" customHeight="1" thickBot="1" x14ac:dyDescent="0.4">
      <c r="B51" s="72" t="s">
        <v>57</v>
      </c>
      <c r="C51" s="73"/>
      <c r="D51" s="30" t="s">
        <v>114</v>
      </c>
      <c r="E51" s="65">
        <v>8090</v>
      </c>
      <c r="F51" s="52"/>
      <c r="G51" s="30">
        <f t="shared" si="0"/>
        <v>0</v>
      </c>
    </row>
    <row r="52" spans="2:7" ht="16" thickBot="1" x14ac:dyDescent="0.4">
      <c r="B52" s="72" t="s">
        <v>58</v>
      </c>
      <c r="C52" s="73"/>
      <c r="D52" s="30" t="s">
        <v>114</v>
      </c>
      <c r="E52" s="65">
        <v>14300</v>
      </c>
      <c r="F52" s="52"/>
      <c r="G52" s="30">
        <f t="shared" si="0"/>
        <v>0</v>
      </c>
    </row>
    <row r="53" spans="2:7" ht="16" thickBot="1" x14ac:dyDescent="0.4">
      <c r="B53" s="72" t="s">
        <v>59</v>
      </c>
      <c r="C53" s="73"/>
      <c r="D53" s="30" t="s">
        <v>114</v>
      </c>
      <c r="E53" s="65">
        <v>1100</v>
      </c>
      <c r="F53" s="52"/>
      <c r="G53" s="30">
        <f t="shared" si="0"/>
        <v>0</v>
      </c>
    </row>
    <row r="54" spans="2:7" ht="16" thickBot="1" x14ac:dyDescent="0.4">
      <c r="B54" s="72" t="s">
        <v>60</v>
      </c>
      <c r="C54" s="73"/>
      <c r="D54" s="30" t="s">
        <v>114</v>
      </c>
      <c r="E54" s="65">
        <v>1800</v>
      </c>
      <c r="F54" s="52"/>
      <c r="G54" s="30">
        <f>E54*F54</f>
        <v>0</v>
      </c>
    </row>
    <row r="55" spans="2:7" ht="16" thickBot="1" x14ac:dyDescent="0.4">
      <c r="B55" s="72" t="s">
        <v>61</v>
      </c>
      <c r="C55" s="73"/>
      <c r="D55" s="30" t="s">
        <v>114</v>
      </c>
      <c r="E55" s="65">
        <v>1800</v>
      </c>
      <c r="F55" s="52"/>
      <c r="G55" s="30">
        <f t="shared" si="0"/>
        <v>0</v>
      </c>
    </row>
    <row r="56" spans="2:7" ht="16" thickBot="1" x14ac:dyDescent="0.4">
      <c r="B56" s="72" t="s">
        <v>62</v>
      </c>
      <c r="C56" s="73"/>
      <c r="D56" s="30" t="s">
        <v>114</v>
      </c>
      <c r="E56" s="65">
        <v>2300</v>
      </c>
      <c r="F56" s="52"/>
      <c r="G56" s="30">
        <f t="shared" si="0"/>
        <v>0</v>
      </c>
    </row>
    <row r="57" spans="2:7" ht="16" thickBot="1" x14ac:dyDescent="0.4">
      <c r="B57" s="72" t="s">
        <v>63</v>
      </c>
      <c r="C57" s="73"/>
      <c r="D57" s="30" t="s">
        <v>114</v>
      </c>
      <c r="E57" s="65">
        <v>2100</v>
      </c>
      <c r="F57" s="52"/>
      <c r="G57" s="30">
        <f t="shared" si="0"/>
        <v>0</v>
      </c>
    </row>
    <row r="58" spans="2:7" ht="16" thickBot="1" x14ac:dyDescent="0.4">
      <c r="B58" s="72" t="s">
        <v>64</v>
      </c>
      <c r="C58" s="73"/>
      <c r="D58" s="30" t="s">
        <v>114</v>
      </c>
      <c r="E58" s="65">
        <v>2800</v>
      </c>
      <c r="F58" s="52"/>
      <c r="G58" s="30">
        <f t="shared" si="0"/>
        <v>0</v>
      </c>
    </row>
    <row r="59" spans="2:7" ht="16" thickBot="1" x14ac:dyDescent="0.4">
      <c r="B59" s="72" t="s">
        <v>65</v>
      </c>
      <c r="C59" s="73"/>
      <c r="D59" s="30" t="s">
        <v>114</v>
      </c>
      <c r="E59" s="65">
        <v>3400</v>
      </c>
      <c r="F59" s="52"/>
      <c r="G59" s="30">
        <f t="shared" si="0"/>
        <v>0</v>
      </c>
    </row>
    <row r="60" spans="2:7" ht="16" thickBot="1" x14ac:dyDescent="0.4">
      <c r="B60" s="72" t="s">
        <v>66</v>
      </c>
      <c r="C60" s="73"/>
      <c r="D60" s="30" t="s">
        <v>114</v>
      </c>
      <c r="E60" s="65">
        <v>4400</v>
      </c>
      <c r="F60" s="52"/>
      <c r="G60" s="30">
        <f t="shared" si="0"/>
        <v>0</v>
      </c>
    </row>
    <row r="61" spans="2:7" ht="16" thickBot="1" x14ac:dyDescent="0.4">
      <c r="B61" s="72" t="s">
        <v>67</v>
      </c>
      <c r="C61" s="73"/>
      <c r="D61" s="30" t="s">
        <v>114</v>
      </c>
      <c r="E61" s="65">
        <v>2300</v>
      </c>
      <c r="F61" s="52"/>
      <c r="G61" s="30">
        <f t="shared" si="0"/>
        <v>0</v>
      </c>
    </row>
    <row r="62" spans="2:7" ht="16" thickBot="1" x14ac:dyDescent="0.4">
      <c r="B62" s="72" t="s">
        <v>68</v>
      </c>
      <c r="C62" s="73"/>
      <c r="D62" s="30" t="s">
        <v>114</v>
      </c>
      <c r="E62" s="65">
        <v>780</v>
      </c>
      <c r="F62" s="52"/>
      <c r="G62" s="30">
        <f t="shared" si="0"/>
        <v>0</v>
      </c>
    </row>
    <row r="63" spans="2:7" ht="16" thickBot="1" x14ac:dyDescent="0.4">
      <c r="B63" s="72" t="s">
        <v>69</v>
      </c>
      <c r="C63" s="73"/>
      <c r="D63" s="30" t="s">
        <v>114</v>
      </c>
      <c r="E63" s="65">
        <v>1560</v>
      </c>
      <c r="F63" s="52"/>
      <c r="G63" s="30">
        <f>E63*F63</f>
        <v>0</v>
      </c>
    </row>
    <row r="64" spans="2:7" ht="16.5" customHeight="1" thickBot="1" x14ac:dyDescent="0.4">
      <c r="B64" s="72" t="s">
        <v>70</v>
      </c>
      <c r="C64" s="73"/>
      <c r="D64" s="30" t="s">
        <v>114</v>
      </c>
      <c r="E64" s="65">
        <v>2800</v>
      </c>
      <c r="F64" s="52"/>
      <c r="G64" s="30">
        <f t="shared" si="0"/>
        <v>0</v>
      </c>
    </row>
    <row r="65" spans="2:7" ht="16" customHeight="1" thickBot="1" x14ac:dyDescent="0.4">
      <c r="B65" s="72" t="s">
        <v>71</v>
      </c>
      <c r="C65" s="73"/>
      <c r="D65" s="30" t="s">
        <v>114</v>
      </c>
      <c r="E65" s="65">
        <v>3750</v>
      </c>
      <c r="F65" s="52"/>
      <c r="G65" s="30">
        <f t="shared" ref="G65:G74" si="1">E65*F65</f>
        <v>0</v>
      </c>
    </row>
    <row r="66" spans="2:7" ht="16" thickBot="1" x14ac:dyDescent="0.4">
      <c r="B66" s="72" t="s">
        <v>72</v>
      </c>
      <c r="C66" s="73"/>
      <c r="D66" s="30" t="s">
        <v>114</v>
      </c>
      <c r="E66" s="65">
        <v>6882</v>
      </c>
      <c r="F66" s="52"/>
      <c r="G66" s="30">
        <f t="shared" si="1"/>
        <v>0</v>
      </c>
    </row>
    <row r="67" spans="2:7" ht="16" thickBot="1" x14ac:dyDescent="0.4">
      <c r="B67" s="72" t="s">
        <v>73</v>
      </c>
      <c r="C67" s="73"/>
      <c r="D67" s="30" t="s">
        <v>114</v>
      </c>
      <c r="E67" s="65">
        <v>780</v>
      </c>
      <c r="F67" s="52"/>
      <c r="G67" s="30">
        <f t="shared" si="1"/>
        <v>0</v>
      </c>
    </row>
    <row r="68" spans="2:7" ht="16" thickBot="1" x14ac:dyDescent="0.4">
      <c r="B68" s="72" t="s">
        <v>74</v>
      </c>
      <c r="C68" s="73"/>
      <c r="D68" s="30" t="s">
        <v>114</v>
      </c>
      <c r="E68" s="65">
        <v>980</v>
      </c>
      <c r="F68" s="52"/>
      <c r="G68" s="30">
        <f t="shared" si="1"/>
        <v>0</v>
      </c>
    </row>
    <row r="69" spans="2:7" ht="16" thickBot="1" x14ac:dyDescent="0.4">
      <c r="B69" s="72" t="s">
        <v>75</v>
      </c>
      <c r="C69" s="73"/>
      <c r="D69" s="30" t="s">
        <v>114</v>
      </c>
      <c r="E69" s="65">
        <v>2100</v>
      </c>
      <c r="F69" s="52"/>
      <c r="G69" s="30">
        <f t="shared" si="1"/>
        <v>0</v>
      </c>
    </row>
    <row r="70" spans="2:7" ht="16.5" customHeight="1" thickBot="1" x14ac:dyDescent="0.4">
      <c r="B70" s="72" t="s">
        <v>76</v>
      </c>
      <c r="C70" s="73"/>
      <c r="D70" s="30" t="s">
        <v>114</v>
      </c>
      <c r="E70" s="65">
        <v>2900</v>
      </c>
      <c r="F70" s="52"/>
      <c r="G70" s="30">
        <f t="shared" si="1"/>
        <v>0</v>
      </c>
    </row>
    <row r="71" spans="2:7" ht="16" thickBot="1" x14ac:dyDescent="0.4">
      <c r="B71" s="72" t="s">
        <v>77</v>
      </c>
      <c r="C71" s="73"/>
      <c r="D71" s="30" t="s">
        <v>114</v>
      </c>
      <c r="E71" s="65">
        <v>4300</v>
      </c>
      <c r="F71" s="52"/>
      <c r="G71" s="30">
        <f t="shared" si="1"/>
        <v>0</v>
      </c>
    </row>
    <row r="72" spans="2:7" ht="16" thickBot="1" x14ac:dyDescent="0.4">
      <c r="B72" s="72" t="s">
        <v>78</v>
      </c>
      <c r="C72" s="73"/>
      <c r="D72" s="30" t="s">
        <v>114</v>
      </c>
      <c r="E72" s="65">
        <v>5100</v>
      </c>
      <c r="F72" s="52"/>
      <c r="G72" s="30">
        <f t="shared" si="1"/>
        <v>0</v>
      </c>
    </row>
    <row r="73" spans="2:7" ht="16" thickBot="1" x14ac:dyDescent="0.4">
      <c r="B73" s="72" t="s">
        <v>79</v>
      </c>
      <c r="C73" s="73"/>
      <c r="D73" s="30" t="s">
        <v>114</v>
      </c>
      <c r="E73" s="65">
        <v>6500</v>
      </c>
      <c r="F73" s="52"/>
      <c r="G73" s="30">
        <f t="shared" si="1"/>
        <v>0</v>
      </c>
    </row>
    <row r="74" spans="2:7" ht="17.149999999999999" customHeight="1" thickBot="1" x14ac:dyDescent="0.4">
      <c r="B74" s="72" t="s">
        <v>80</v>
      </c>
      <c r="C74" s="73"/>
      <c r="D74" s="30" t="s">
        <v>114</v>
      </c>
      <c r="E74" s="65">
        <v>3200</v>
      </c>
      <c r="F74" s="52"/>
      <c r="G74" s="30">
        <f t="shared" si="1"/>
        <v>0</v>
      </c>
    </row>
    <row r="75" spans="2:7" ht="16" thickBot="1" x14ac:dyDescent="0.4">
      <c r="B75" s="72" t="s">
        <v>81</v>
      </c>
      <c r="C75" s="73"/>
      <c r="D75" s="30" t="s">
        <v>114</v>
      </c>
      <c r="E75" s="65">
        <v>1340</v>
      </c>
      <c r="F75" s="52"/>
      <c r="G75" s="30">
        <f t="shared" si="0"/>
        <v>0</v>
      </c>
    </row>
    <row r="76" spans="2:7" ht="16" thickBot="1" x14ac:dyDescent="0.4">
      <c r="B76" s="72" t="s">
        <v>150</v>
      </c>
      <c r="C76" s="73"/>
      <c r="D76" s="30" t="s">
        <v>114</v>
      </c>
      <c r="E76" s="65">
        <v>3450</v>
      </c>
      <c r="F76" s="52"/>
      <c r="G76" s="30">
        <f t="shared" si="0"/>
        <v>0</v>
      </c>
    </row>
    <row r="77" spans="2:7" ht="16" thickBot="1" x14ac:dyDescent="0.4">
      <c r="B77" s="72" t="s">
        <v>151</v>
      </c>
      <c r="C77" s="73"/>
      <c r="D77" s="30" t="s">
        <v>114</v>
      </c>
      <c r="E77" s="65">
        <v>4300</v>
      </c>
      <c r="F77" s="52"/>
      <c r="G77" s="30">
        <f t="shared" si="0"/>
        <v>0</v>
      </c>
    </row>
    <row r="78" spans="2:7" ht="16" thickBot="1" x14ac:dyDescent="0.4">
      <c r="B78" s="72" t="s">
        <v>82</v>
      </c>
      <c r="C78" s="73"/>
      <c r="D78" s="30" t="s">
        <v>114</v>
      </c>
      <c r="E78" s="65">
        <v>3100</v>
      </c>
      <c r="F78" s="52"/>
      <c r="G78" s="30">
        <f>E78*F78</f>
        <v>0</v>
      </c>
    </row>
    <row r="79" spans="2:7" ht="16" thickBot="1" x14ac:dyDescent="0.4">
      <c r="B79" s="72" t="s">
        <v>83</v>
      </c>
      <c r="C79" s="73"/>
      <c r="D79" s="30" t="s">
        <v>114</v>
      </c>
      <c r="E79" s="65">
        <v>3650</v>
      </c>
      <c r="F79" s="52"/>
      <c r="G79" s="30">
        <f t="shared" si="0"/>
        <v>0</v>
      </c>
    </row>
    <row r="80" spans="2:7" ht="16" thickBot="1" x14ac:dyDescent="0.4">
      <c r="B80" s="72" t="s">
        <v>84</v>
      </c>
      <c r="C80" s="73"/>
      <c r="D80" s="30" t="s">
        <v>114</v>
      </c>
      <c r="E80" s="65">
        <v>1800</v>
      </c>
      <c r="F80" s="52"/>
      <c r="G80" s="30">
        <f t="shared" si="0"/>
        <v>0</v>
      </c>
    </row>
    <row r="81" spans="1:7" ht="16" thickBot="1" x14ac:dyDescent="0.4">
      <c r="B81" s="72" t="s">
        <v>85</v>
      </c>
      <c r="C81" s="73"/>
      <c r="D81" s="30" t="s">
        <v>114</v>
      </c>
      <c r="E81" s="65">
        <v>1340</v>
      </c>
      <c r="F81" s="52"/>
      <c r="G81" s="30">
        <f>E81*F81</f>
        <v>0</v>
      </c>
    </row>
    <row r="82" spans="1:7" ht="16" thickBot="1" x14ac:dyDescent="0.4">
      <c r="B82" s="72" t="s">
        <v>86</v>
      </c>
      <c r="C82" s="73"/>
      <c r="D82" s="30" t="s">
        <v>114</v>
      </c>
      <c r="E82" s="65">
        <v>1340</v>
      </c>
      <c r="F82" s="52"/>
      <c r="G82" s="30">
        <f t="shared" si="0"/>
        <v>0</v>
      </c>
    </row>
    <row r="83" spans="1:7" ht="16" thickBot="1" x14ac:dyDescent="0.4">
      <c r="B83" s="72" t="s">
        <v>87</v>
      </c>
      <c r="C83" s="73"/>
      <c r="D83" s="30" t="s">
        <v>114</v>
      </c>
      <c r="E83" s="65">
        <v>5300</v>
      </c>
      <c r="F83" s="52"/>
      <c r="G83" s="30">
        <f t="shared" si="0"/>
        <v>0</v>
      </c>
    </row>
    <row r="84" spans="1:7" ht="16" thickBot="1" x14ac:dyDescent="0.4">
      <c r="B84" s="72" t="s">
        <v>88</v>
      </c>
      <c r="C84" s="73"/>
      <c r="D84" s="30" t="s">
        <v>114</v>
      </c>
      <c r="E84" s="65">
        <v>16800</v>
      </c>
      <c r="F84" s="52"/>
      <c r="G84" s="30">
        <f t="shared" si="0"/>
        <v>0</v>
      </c>
    </row>
    <row r="85" spans="1:7" ht="16" thickBot="1" x14ac:dyDescent="0.4">
      <c r="B85" s="72" t="s">
        <v>89</v>
      </c>
      <c r="C85" s="73"/>
      <c r="D85" s="30" t="s">
        <v>114</v>
      </c>
      <c r="E85" s="65">
        <v>100</v>
      </c>
      <c r="F85" s="52"/>
      <c r="G85" s="30">
        <f>E85*F85</f>
        <v>0</v>
      </c>
    </row>
    <row r="86" spans="1:7" ht="16" thickBot="1" x14ac:dyDescent="0.4">
      <c r="B86" s="72" t="s">
        <v>90</v>
      </c>
      <c r="C86" s="73"/>
      <c r="D86" s="30" t="s">
        <v>50</v>
      </c>
      <c r="E86" s="65">
        <v>2350</v>
      </c>
      <c r="F86" s="52"/>
      <c r="G86" s="30">
        <f>E86*F86</f>
        <v>0</v>
      </c>
    </row>
    <row r="87" spans="1:7" ht="32.5" customHeight="1" thickBot="1" x14ac:dyDescent="0.4">
      <c r="B87" s="72" t="s">
        <v>91</v>
      </c>
      <c r="C87" s="73"/>
      <c r="D87" s="30" t="s">
        <v>51</v>
      </c>
      <c r="E87" s="65">
        <v>3350</v>
      </c>
      <c r="F87" s="52"/>
      <c r="G87" s="30">
        <f t="shared" ref="G87:G89" si="2">E87*F87</f>
        <v>0</v>
      </c>
    </row>
    <row r="88" spans="1:7" ht="16" thickBot="1" x14ac:dyDescent="0.4">
      <c r="B88" s="72" t="s">
        <v>92</v>
      </c>
      <c r="C88" s="73"/>
      <c r="D88" s="30" t="s">
        <v>52</v>
      </c>
      <c r="E88" s="65">
        <v>1350</v>
      </c>
      <c r="F88" s="52"/>
      <c r="G88" s="30">
        <f t="shared" si="2"/>
        <v>0</v>
      </c>
    </row>
    <row r="89" spans="1:7" ht="16" thickBot="1" x14ac:dyDescent="0.4">
      <c r="B89" s="72" t="s">
        <v>93</v>
      </c>
      <c r="C89" s="73"/>
      <c r="D89" s="30" t="s">
        <v>52</v>
      </c>
      <c r="E89" s="65">
        <v>2500</v>
      </c>
      <c r="F89" s="52"/>
      <c r="G89" s="30">
        <f t="shared" si="2"/>
        <v>0</v>
      </c>
    </row>
    <row r="90" spans="1:7" ht="16" thickBot="1" x14ac:dyDescent="0.4">
      <c r="B90" s="72"/>
      <c r="C90" s="73"/>
      <c r="D90" s="49"/>
      <c r="E90" s="66"/>
      <c r="F90" s="52"/>
      <c r="G90" s="30">
        <f t="shared" ref="G90" si="3">E90*F90</f>
        <v>0</v>
      </c>
    </row>
    <row r="91" spans="1:7" ht="15.5" thickBot="1" x14ac:dyDescent="0.4">
      <c r="B91" s="31"/>
    </row>
    <row r="92" spans="1:7" s="21" customFormat="1" ht="55.5" customHeight="1" thickBot="1" x14ac:dyDescent="0.4">
      <c r="B92" s="78" t="s">
        <v>94</v>
      </c>
      <c r="C92" s="79"/>
      <c r="D92" s="79"/>
      <c r="E92" s="79"/>
      <c r="F92" s="80"/>
      <c r="G92" s="58">
        <f>G29*F29+G29*F29*G37*0.05+G29*F29*G38*0.07+G29*F29*G39*0.1+G30*F30+G30*F30*G37*0.05+G30*F30*G38*0.07+G30*F30*G39*0.1+G31*F31+G31*F31*G37*0.05+G31*F31*G38*0.07+G31*F31*G39*0.1+G45+G46+G47+G48+G49+G50+G51+G52+G53+G54+G55+G56+G57+G58+G59+G60+G61+G62+G63+G64+G65+G66+G67+G68+G69+G70+G71+G72+G73+G74+G75+G76+G77+G78+G79+G80+G81+G82+G83+G84+G85+G86+G87+G88+G89+G90+G32*F32*G29+G32*F32*G30+G32*F32*G31</f>
        <v>0</v>
      </c>
    </row>
    <row r="93" spans="1:7" s="21" customFormat="1" ht="29.5" customHeight="1" thickBot="1" x14ac:dyDescent="0.4">
      <c r="B93" s="103"/>
      <c r="C93" s="103"/>
      <c r="D93" s="103"/>
      <c r="E93" s="103"/>
      <c r="F93" s="103"/>
      <c r="G93" s="103"/>
    </row>
    <row r="94" spans="1:7" ht="26.15" customHeight="1" thickBot="1" x14ac:dyDescent="0.4">
      <c r="A94" s="3" t="s">
        <v>18</v>
      </c>
      <c r="B94" s="90" t="s">
        <v>95</v>
      </c>
      <c r="C94" s="91"/>
      <c r="D94" s="91"/>
      <c r="E94" s="91"/>
      <c r="F94" s="91"/>
      <c r="G94" s="92"/>
    </row>
    <row r="95" spans="1:7" ht="27.65" customHeight="1" thickBot="1" x14ac:dyDescent="0.4">
      <c r="B95" s="87" t="s">
        <v>47</v>
      </c>
      <c r="C95" s="88"/>
      <c r="D95" s="89"/>
      <c r="E95" s="29" t="s">
        <v>96</v>
      </c>
      <c r="F95" s="60" t="s">
        <v>97</v>
      </c>
      <c r="G95" s="29" t="s">
        <v>98</v>
      </c>
    </row>
    <row r="96" spans="1:7" ht="21" customHeight="1" thickBot="1" x14ac:dyDescent="0.4">
      <c r="B96" s="72" t="s">
        <v>99</v>
      </c>
      <c r="C96" s="77"/>
      <c r="D96" s="73"/>
      <c r="E96" s="68">
        <v>16200</v>
      </c>
      <c r="F96" s="70"/>
      <c r="G96" s="67"/>
    </row>
    <row r="97" spans="2:7" ht="21" customHeight="1" thickBot="1" x14ac:dyDescent="0.4">
      <c r="B97" s="72" t="s">
        <v>100</v>
      </c>
      <c r="C97" s="77"/>
      <c r="D97" s="73"/>
      <c r="E97" s="68">
        <v>21900</v>
      </c>
      <c r="F97" s="69"/>
      <c r="G97" s="67">
        <f t="shared" ref="G96:G106" si="4">E97*F97</f>
        <v>0</v>
      </c>
    </row>
    <row r="98" spans="2:7" ht="21" customHeight="1" thickBot="1" x14ac:dyDescent="0.4">
      <c r="B98" s="72" t="s">
        <v>101</v>
      </c>
      <c r="C98" s="77"/>
      <c r="D98" s="73"/>
      <c r="E98" s="68">
        <v>28500</v>
      </c>
      <c r="F98" s="69"/>
      <c r="G98" s="67">
        <f t="shared" si="4"/>
        <v>0</v>
      </c>
    </row>
    <row r="99" spans="2:7" ht="21" customHeight="1" thickBot="1" x14ac:dyDescent="0.4">
      <c r="B99" s="72" t="s">
        <v>102</v>
      </c>
      <c r="C99" s="77"/>
      <c r="D99" s="73"/>
      <c r="E99" s="68">
        <v>36600</v>
      </c>
      <c r="F99" s="69"/>
      <c r="G99" s="67">
        <f t="shared" si="4"/>
        <v>0</v>
      </c>
    </row>
    <row r="100" spans="2:7" ht="21" customHeight="1" thickBot="1" x14ac:dyDescent="0.4">
      <c r="B100" s="72" t="s">
        <v>103</v>
      </c>
      <c r="C100" s="77"/>
      <c r="D100" s="73"/>
      <c r="E100" s="71">
        <v>45000</v>
      </c>
      <c r="F100" s="69"/>
      <c r="G100" s="67">
        <f t="shared" ref="G100" si="5">E100*F100</f>
        <v>0</v>
      </c>
    </row>
    <row r="101" spans="2:7" ht="21" customHeight="1" thickBot="1" x14ac:dyDescent="0.4">
      <c r="B101" s="72" t="s">
        <v>104</v>
      </c>
      <c r="C101" s="77"/>
      <c r="D101" s="73"/>
      <c r="E101" s="68">
        <v>46500</v>
      </c>
      <c r="F101" s="69"/>
      <c r="G101" s="67">
        <f t="shared" ref="G101" si="6">E101*F101</f>
        <v>0</v>
      </c>
    </row>
    <row r="102" spans="2:7" ht="21" customHeight="1" thickBot="1" x14ac:dyDescent="0.4">
      <c r="B102" s="72" t="s">
        <v>106</v>
      </c>
      <c r="C102" s="77"/>
      <c r="D102" s="73"/>
      <c r="E102" s="68">
        <v>16800</v>
      </c>
      <c r="F102" s="69"/>
      <c r="G102" s="67">
        <f t="shared" ref="G102" si="7">E102*F102</f>
        <v>0</v>
      </c>
    </row>
    <row r="103" spans="2:7" ht="21" customHeight="1" thickBot="1" x14ac:dyDescent="0.4">
      <c r="B103" s="72" t="s">
        <v>105</v>
      </c>
      <c r="C103" s="77"/>
      <c r="D103" s="73"/>
      <c r="E103" s="68">
        <v>30600</v>
      </c>
      <c r="F103" s="69"/>
      <c r="G103" s="67">
        <f t="shared" ref="G103" si="8">E103*F103</f>
        <v>0</v>
      </c>
    </row>
    <row r="104" spans="2:7" ht="21" customHeight="1" thickBot="1" x14ac:dyDescent="0.4">
      <c r="B104" s="72" t="s">
        <v>107</v>
      </c>
      <c r="C104" s="77"/>
      <c r="D104" s="73"/>
      <c r="E104" s="68">
        <v>42600</v>
      </c>
      <c r="F104" s="69"/>
      <c r="G104" s="67">
        <f t="shared" si="4"/>
        <v>0</v>
      </c>
    </row>
    <row r="105" spans="2:7" ht="21" customHeight="1" thickBot="1" x14ac:dyDescent="0.4">
      <c r="B105" s="72" t="s">
        <v>108</v>
      </c>
      <c r="C105" s="77"/>
      <c r="D105" s="73"/>
      <c r="E105" s="68">
        <v>59400</v>
      </c>
      <c r="F105" s="69"/>
      <c r="G105" s="67">
        <f t="shared" si="4"/>
        <v>0</v>
      </c>
    </row>
    <row r="106" spans="2:7" ht="21" customHeight="1" thickBot="1" x14ac:dyDescent="0.4">
      <c r="B106" s="72" t="s">
        <v>109</v>
      </c>
      <c r="C106" s="77"/>
      <c r="D106" s="73"/>
      <c r="E106" s="68">
        <v>73200</v>
      </c>
      <c r="F106" s="69"/>
      <c r="G106" s="67">
        <f t="shared" si="4"/>
        <v>0</v>
      </c>
    </row>
    <row r="107" spans="2:7" ht="21" customHeight="1" thickBot="1" x14ac:dyDescent="0.4">
      <c r="B107" s="72" t="s">
        <v>110</v>
      </c>
      <c r="C107" s="77"/>
      <c r="D107" s="73"/>
      <c r="E107" s="68">
        <v>103200</v>
      </c>
      <c r="F107" s="69"/>
      <c r="G107" s="67">
        <f t="shared" ref="G107" si="9">E107*F107</f>
        <v>0</v>
      </c>
    </row>
    <row r="108" spans="2:7" ht="51" customHeight="1" thickBot="1" x14ac:dyDescent="0.4">
      <c r="B108" s="72" t="s">
        <v>111</v>
      </c>
      <c r="C108" s="77"/>
      <c r="D108" s="73"/>
      <c r="E108" s="68">
        <v>26750</v>
      </c>
      <c r="F108" s="69"/>
      <c r="G108" s="67">
        <f t="shared" ref="G108" si="10">E108*F108</f>
        <v>0</v>
      </c>
    </row>
    <row r="109" spans="2:7" ht="50.15" customHeight="1" thickBot="1" x14ac:dyDescent="0.4">
      <c r="B109" s="72" t="s">
        <v>112</v>
      </c>
      <c r="C109" s="77"/>
      <c r="D109" s="73"/>
      <c r="E109" s="68">
        <v>28250</v>
      </c>
      <c r="F109" s="69"/>
      <c r="G109" s="67">
        <f t="shared" ref="G109" si="11">E109*F109</f>
        <v>0</v>
      </c>
    </row>
    <row r="110" spans="2:7" ht="50.15" customHeight="1" thickBot="1" x14ac:dyDescent="0.4">
      <c r="B110" s="72" t="s">
        <v>113</v>
      </c>
      <c r="C110" s="77"/>
      <c r="D110" s="73"/>
      <c r="E110" s="68">
        <v>8375</v>
      </c>
      <c r="F110" s="69"/>
      <c r="G110" s="67">
        <f t="shared" ref="G110" si="12">E110*F110</f>
        <v>0</v>
      </c>
    </row>
    <row r="111" spans="2:7" ht="51" customHeight="1" thickBot="1" x14ac:dyDescent="0.4">
      <c r="B111" s="72" t="s">
        <v>115</v>
      </c>
      <c r="C111" s="77"/>
      <c r="D111" s="73"/>
      <c r="E111" s="68">
        <v>11500</v>
      </c>
      <c r="F111" s="69"/>
      <c r="G111" s="67">
        <f t="shared" ref="G111" si="13">E111*F111</f>
        <v>0</v>
      </c>
    </row>
    <row r="112" spans="2:7" ht="33.65" customHeight="1" thickBot="1" x14ac:dyDescent="0.4">
      <c r="B112" s="72" t="s">
        <v>116</v>
      </c>
      <c r="C112" s="77"/>
      <c r="D112" s="73"/>
      <c r="E112" s="68">
        <v>31250</v>
      </c>
      <c r="F112" s="69"/>
      <c r="G112" s="67">
        <f t="shared" ref="G112" si="14">E112*F112</f>
        <v>0</v>
      </c>
    </row>
    <row r="113" spans="1:7" ht="33.65" customHeight="1" thickBot="1" x14ac:dyDescent="0.4">
      <c r="B113" s="72" t="s">
        <v>117</v>
      </c>
      <c r="C113" s="77"/>
      <c r="D113" s="73"/>
      <c r="E113" s="68">
        <v>40000</v>
      </c>
      <c r="F113" s="69"/>
      <c r="G113" s="67">
        <f t="shared" ref="G113" si="15">E113*F113</f>
        <v>0</v>
      </c>
    </row>
    <row r="114" spans="1:7" ht="30.65" customHeight="1" thickBot="1" x14ac:dyDescent="0.4">
      <c r="B114" s="90" t="s">
        <v>118</v>
      </c>
      <c r="C114" s="91"/>
      <c r="D114" s="91"/>
      <c r="E114" s="91"/>
      <c r="F114" s="91"/>
      <c r="G114" s="92"/>
    </row>
    <row r="115" spans="1:7" ht="32.15" customHeight="1" thickBot="1" x14ac:dyDescent="0.4">
      <c r="B115" s="72" t="s">
        <v>121</v>
      </c>
      <c r="C115" s="77"/>
      <c r="D115" s="73"/>
      <c r="E115" s="68">
        <v>6600</v>
      </c>
      <c r="F115" s="69"/>
      <c r="G115" s="67">
        <f t="shared" ref="G115" si="16">E115*F115</f>
        <v>0</v>
      </c>
    </row>
    <row r="116" spans="1:7" ht="32.15" customHeight="1" thickBot="1" x14ac:dyDescent="0.4">
      <c r="B116" s="72" t="s">
        <v>122</v>
      </c>
      <c r="C116" s="77"/>
      <c r="D116" s="73"/>
      <c r="E116" s="68">
        <v>9000</v>
      </c>
      <c r="F116" s="69"/>
      <c r="G116" s="67">
        <f t="shared" ref="G116" si="17">E116*F116</f>
        <v>0</v>
      </c>
    </row>
    <row r="117" spans="1:7" ht="32.15" customHeight="1" thickBot="1" x14ac:dyDescent="0.4">
      <c r="B117" s="72" t="s">
        <v>123</v>
      </c>
      <c r="C117" s="77"/>
      <c r="D117" s="73"/>
      <c r="E117" s="68">
        <v>12000</v>
      </c>
      <c r="F117" s="69"/>
      <c r="G117" s="67">
        <f t="shared" ref="G117" si="18">E117*F117</f>
        <v>0</v>
      </c>
    </row>
    <row r="118" spans="1:7" ht="32.15" customHeight="1" thickBot="1" x14ac:dyDescent="0.4">
      <c r="B118" s="72" t="s">
        <v>124</v>
      </c>
      <c r="C118" s="77"/>
      <c r="D118" s="73"/>
      <c r="E118" s="68">
        <v>16200</v>
      </c>
      <c r="F118" s="69"/>
      <c r="G118" s="67">
        <f t="shared" ref="G118" si="19">E118*F118</f>
        <v>0</v>
      </c>
    </row>
    <row r="119" spans="1:7" ht="68.5" customHeight="1" thickBot="1" x14ac:dyDescent="0.4">
      <c r="B119" s="72" t="s">
        <v>125</v>
      </c>
      <c r="C119" s="77"/>
      <c r="D119" s="73"/>
      <c r="E119" s="68">
        <v>24000</v>
      </c>
      <c r="F119" s="69"/>
      <c r="G119" s="67">
        <f t="shared" ref="G119" si="20">E119*F119</f>
        <v>0</v>
      </c>
    </row>
    <row r="120" spans="1:7" ht="70.5" customHeight="1" thickBot="1" x14ac:dyDescent="0.4">
      <c r="B120" s="72" t="s">
        <v>126</v>
      </c>
      <c r="C120" s="77"/>
      <c r="D120" s="73"/>
      <c r="E120" s="68">
        <v>30000</v>
      </c>
      <c r="F120" s="69"/>
      <c r="G120" s="67">
        <f t="shared" ref="G120" si="21">E120*F120</f>
        <v>0</v>
      </c>
    </row>
    <row r="121" spans="1:7" ht="51" customHeight="1" thickBot="1" x14ac:dyDescent="0.4">
      <c r="B121" s="78" t="s">
        <v>127</v>
      </c>
      <c r="C121" s="79"/>
      <c r="D121" s="79"/>
      <c r="E121" s="79"/>
      <c r="F121" s="80"/>
      <c r="G121" s="58">
        <f>SUM(G96:G113,G115:G120)</f>
        <v>0</v>
      </c>
    </row>
    <row r="122" spans="1:7" s="21" customFormat="1" ht="29.5" customHeight="1" thickBot="1" x14ac:dyDescent="0.4">
      <c r="B122" s="102"/>
      <c r="C122" s="102"/>
      <c r="D122" s="102"/>
      <c r="E122" s="102"/>
      <c r="F122" s="102"/>
      <c r="G122" s="102"/>
    </row>
    <row r="123" spans="1:7" ht="15.5" thickBot="1" x14ac:dyDescent="0.4">
      <c r="B123" s="32"/>
      <c r="C123" s="33"/>
      <c r="D123" s="33"/>
      <c r="E123" s="33"/>
      <c r="F123" s="33"/>
      <c r="G123" s="33"/>
    </row>
    <row r="124" spans="1:7" s="21" customFormat="1" ht="55.5" customHeight="1" thickBot="1" x14ac:dyDescent="0.4">
      <c r="A124" s="34"/>
      <c r="B124" s="78" t="s">
        <v>147</v>
      </c>
      <c r="C124" s="79"/>
      <c r="D124" s="79"/>
      <c r="E124" s="79"/>
      <c r="F124" s="80"/>
      <c r="G124" s="58">
        <f>G92+G26+G121</f>
        <v>0</v>
      </c>
    </row>
    <row r="125" spans="1:7" ht="15" x14ac:dyDescent="0.35">
      <c r="B125" s="35"/>
    </row>
    <row r="126" spans="1:7" ht="15" thickBot="1" x14ac:dyDescent="0.4"/>
    <row r="127" spans="1:7" ht="32.25" customHeight="1" thickBot="1" x14ac:dyDescent="0.4">
      <c r="A127" s="3" t="s">
        <v>4</v>
      </c>
      <c r="B127" s="111" t="s">
        <v>128</v>
      </c>
      <c r="C127" s="112"/>
      <c r="D127" s="113"/>
      <c r="E127" s="114"/>
      <c r="F127" s="36" t="s">
        <v>129</v>
      </c>
      <c r="G127" s="61" t="s">
        <v>97</v>
      </c>
    </row>
    <row r="128" spans="1:7" ht="63.75" customHeight="1" thickBot="1" x14ac:dyDescent="0.4">
      <c r="B128" s="105" t="s">
        <v>130</v>
      </c>
      <c r="C128" s="106"/>
      <c r="D128" s="107"/>
      <c r="E128" s="108"/>
      <c r="F128" s="37">
        <v>35000</v>
      </c>
      <c r="G128" s="44">
        <v>1</v>
      </c>
    </row>
    <row r="129" spans="1:7" ht="48" customHeight="1" x14ac:dyDescent="0.35">
      <c r="B129" s="180" t="s">
        <v>131</v>
      </c>
      <c r="C129" s="180"/>
      <c r="D129" s="180"/>
      <c r="E129" s="180"/>
      <c r="F129" s="180"/>
      <c r="G129" s="180"/>
    </row>
    <row r="130" spans="1:7" ht="15.5" thickBot="1" x14ac:dyDescent="0.4">
      <c r="B130" s="35"/>
    </row>
    <row r="131" spans="1:7" s="21" customFormat="1" ht="55.5" customHeight="1" thickBot="1" x14ac:dyDescent="0.4">
      <c r="A131" s="34"/>
      <c r="B131" s="99" t="s">
        <v>132</v>
      </c>
      <c r="C131" s="100"/>
      <c r="D131" s="100"/>
      <c r="E131" s="100"/>
      <c r="F131" s="101"/>
      <c r="G131" s="58">
        <f>(F128+G124)+F128*0.2+G124*0.2</f>
        <v>42000</v>
      </c>
    </row>
    <row r="132" spans="1:7" ht="15.5" thickBot="1" x14ac:dyDescent="0.4">
      <c r="B132" s="31"/>
    </row>
    <row r="133" spans="1:7" ht="24.75" customHeight="1" thickBot="1" x14ac:dyDescent="0.4">
      <c r="A133" s="3" t="s">
        <v>4</v>
      </c>
      <c r="B133" s="135" t="s">
        <v>133</v>
      </c>
      <c r="C133" s="136"/>
      <c r="D133" s="136"/>
      <c r="E133" s="136"/>
      <c r="F133" s="136"/>
      <c r="G133" s="137"/>
    </row>
    <row r="134" spans="1:7" ht="110.25" customHeight="1" x14ac:dyDescent="0.35">
      <c r="B134" s="178" t="s">
        <v>134</v>
      </c>
      <c r="C134" s="172"/>
      <c r="D134" s="173"/>
      <c r="E134" s="173"/>
      <c r="F134" s="173"/>
      <c r="G134" s="174"/>
    </row>
    <row r="135" spans="1:7" ht="15.75" customHeight="1" thickBot="1" x14ac:dyDescent="0.4">
      <c r="B135" s="179"/>
      <c r="C135" s="175"/>
      <c r="D135" s="176"/>
      <c r="E135" s="176"/>
      <c r="F135" s="176"/>
      <c r="G135" s="177"/>
    </row>
    <row r="136" spans="1:7" ht="15" x14ac:dyDescent="0.35">
      <c r="B136" s="35"/>
    </row>
    <row r="137" spans="1:7" ht="15.5" thickBot="1" x14ac:dyDescent="0.4">
      <c r="B137" s="35"/>
    </row>
    <row r="138" spans="1:7" ht="24.75" customHeight="1" thickBot="1" x14ac:dyDescent="0.4">
      <c r="A138" s="3" t="s">
        <v>5</v>
      </c>
      <c r="B138" s="135" t="s">
        <v>135</v>
      </c>
      <c r="C138" s="136"/>
      <c r="D138" s="136"/>
      <c r="E138" s="136"/>
      <c r="F138" s="136"/>
      <c r="G138" s="137"/>
    </row>
    <row r="139" spans="1:7" ht="31.5" customHeight="1" x14ac:dyDescent="0.35">
      <c r="B139" s="93" t="s">
        <v>136</v>
      </c>
      <c r="C139" s="94"/>
      <c r="D139" s="94"/>
      <c r="E139" s="94"/>
      <c r="F139" s="94"/>
      <c r="G139" s="95"/>
    </row>
    <row r="140" spans="1:7" ht="31.5" customHeight="1" thickBot="1" x14ac:dyDescent="0.4">
      <c r="B140" s="96"/>
      <c r="C140" s="97"/>
      <c r="D140" s="97"/>
      <c r="E140" s="97"/>
      <c r="F140" s="97"/>
      <c r="G140" s="98"/>
    </row>
    <row r="141" spans="1:7" ht="16.5" customHeight="1" x14ac:dyDescent="0.35">
      <c r="B141" s="163"/>
      <c r="C141" s="164"/>
      <c r="D141" s="164"/>
      <c r="E141" s="164"/>
      <c r="F141" s="164"/>
      <c r="G141" s="165"/>
    </row>
    <row r="142" spans="1:7" ht="15" customHeight="1" x14ac:dyDescent="0.35">
      <c r="B142" s="166"/>
      <c r="C142" s="167"/>
      <c r="D142" s="167"/>
      <c r="E142" s="167"/>
      <c r="F142" s="167"/>
      <c r="G142" s="168"/>
    </row>
    <row r="143" spans="1:7" ht="15" customHeight="1" x14ac:dyDescent="0.35">
      <c r="B143" s="166"/>
      <c r="C143" s="167"/>
      <c r="D143" s="167"/>
      <c r="E143" s="167"/>
      <c r="F143" s="167"/>
      <c r="G143" s="168"/>
    </row>
    <row r="144" spans="1:7" ht="15" customHeight="1" x14ac:dyDescent="0.35">
      <c r="B144" s="166"/>
      <c r="C144" s="167"/>
      <c r="D144" s="167"/>
      <c r="E144" s="167"/>
      <c r="F144" s="167"/>
      <c r="G144" s="168"/>
    </row>
    <row r="145" spans="1:7" ht="15" customHeight="1" x14ac:dyDescent="0.35">
      <c r="B145" s="166"/>
      <c r="C145" s="167"/>
      <c r="D145" s="167"/>
      <c r="E145" s="167"/>
      <c r="F145" s="167"/>
      <c r="G145" s="168"/>
    </row>
    <row r="146" spans="1:7" ht="15.75" customHeight="1" thickBot="1" x14ac:dyDescent="0.4">
      <c r="B146" s="169"/>
      <c r="C146" s="170"/>
      <c r="D146" s="170"/>
      <c r="E146" s="170"/>
      <c r="F146" s="170"/>
      <c r="G146" s="171"/>
    </row>
    <row r="148" spans="1:7" ht="15" thickBot="1" x14ac:dyDescent="0.4"/>
    <row r="149" spans="1:7" ht="21.75" customHeight="1" thickBot="1" x14ac:dyDescent="0.4">
      <c r="A149" s="3" t="s">
        <v>6</v>
      </c>
      <c r="B149" s="62" t="s">
        <v>137</v>
      </c>
      <c r="C149" s="10"/>
      <c r="D149" s="10"/>
      <c r="E149" s="10"/>
      <c r="F149" s="10"/>
      <c r="G149" s="11"/>
    </row>
    <row r="150" spans="1:7" ht="15.5" thickBot="1" x14ac:dyDescent="0.4">
      <c r="B150" s="39" t="s">
        <v>138</v>
      </c>
      <c r="C150" s="74"/>
      <c r="D150" s="75"/>
      <c r="E150" s="75"/>
      <c r="F150" s="75"/>
      <c r="G150" s="76"/>
    </row>
    <row r="151" spans="1:7" ht="15.5" thickBot="1" x14ac:dyDescent="0.4">
      <c r="B151" s="39" t="s">
        <v>139</v>
      </c>
      <c r="C151" s="157"/>
      <c r="D151" s="158"/>
      <c r="E151" s="158"/>
      <c r="F151" s="158"/>
      <c r="G151" s="159"/>
    </row>
    <row r="152" spans="1:7" ht="15.5" thickBot="1" x14ac:dyDescent="0.4">
      <c r="B152" s="39" t="s">
        <v>140</v>
      </c>
      <c r="C152" s="157"/>
      <c r="D152" s="158"/>
      <c r="E152" s="158"/>
      <c r="F152" s="158"/>
      <c r="G152" s="159"/>
    </row>
    <row r="153" spans="1:7" ht="15.5" thickBot="1" x14ac:dyDescent="0.4">
      <c r="B153" s="39" t="s">
        <v>7</v>
      </c>
      <c r="C153" s="160"/>
      <c r="D153" s="161"/>
      <c r="E153" s="161"/>
      <c r="F153" s="161"/>
      <c r="G153" s="162"/>
    </row>
    <row r="154" spans="1:7" ht="45.5" thickBot="1" x14ac:dyDescent="0.4">
      <c r="F154" s="40" t="s">
        <v>141</v>
      </c>
      <c r="G154" s="51"/>
    </row>
    <row r="155" spans="1:7" ht="94.5" customHeight="1" x14ac:dyDescent="0.55000000000000004">
      <c r="B155" s="41" t="s">
        <v>142</v>
      </c>
    </row>
    <row r="156" spans="1:7" ht="56.25" customHeight="1" x14ac:dyDescent="0.35">
      <c r="B156" s="46"/>
      <c r="C156" s="1" t="s">
        <v>11</v>
      </c>
      <c r="E156" s="133" t="s">
        <v>145</v>
      </c>
      <c r="F156" s="134"/>
      <c r="G156" s="1" t="s">
        <v>11</v>
      </c>
    </row>
    <row r="157" spans="1:7" x14ac:dyDescent="0.35">
      <c r="C157" s="42" t="s">
        <v>143</v>
      </c>
      <c r="D157" s="42"/>
      <c r="G157" s="42" t="s">
        <v>143</v>
      </c>
    </row>
    <row r="158" spans="1:7" x14ac:dyDescent="0.35">
      <c r="C158" s="42"/>
      <c r="D158" s="42"/>
      <c r="G158" s="42"/>
    </row>
    <row r="159" spans="1:7" x14ac:dyDescent="0.35">
      <c r="C159" s="42"/>
      <c r="D159" s="42"/>
      <c r="G159" s="42"/>
    </row>
    <row r="160" spans="1:7" s="42" customFormat="1" x14ac:dyDescent="0.35">
      <c r="A160" s="48" t="s">
        <v>3</v>
      </c>
      <c r="B160" s="42" t="s">
        <v>144</v>
      </c>
      <c r="D160" s="43"/>
    </row>
    <row r="161" spans="2:2" s="42" customFormat="1" x14ac:dyDescent="0.35">
      <c r="B161" s="42" t="s">
        <v>146</v>
      </c>
    </row>
  </sheetData>
  <sheetProtection selectLockedCells="1"/>
  <mergeCells count="124">
    <mergeCell ref="E156:F156"/>
    <mergeCell ref="B4:G4"/>
    <mergeCell ref="B26:F26"/>
    <mergeCell ref="B92:F92"/>
    <mergeCell ref="B14:F15"/>
    <mergeCell ref="B19:G19"/>
    <mergeCell ref="B36:E36"/>
    <mergeCell ref="B33:G33"/>
    <mergeCell ref="B35:G35"/>
    <mergeCell ref="B13:G13"/>
    <mergeCell ref="B20:E20"/>
    <mergeCell ref="B21:E21"/>
    <mergeCell ref="B22:E22"/>
    <mergeCell ref="B29:E29"/>
    <mergeCell ref="B37:E37"/>
    <mergeCell ref="C152:G152"/>
    <mergeCell ref="C153:G153"/>
    <mergeCell ref="B129:G129"/>
    <mergeCell ref="B141:G146"/>
    <mergeCell ref="C134:G135"/>
    <mergeCell ref="C151:G151"/>
    <mergeCell ref="B134:B135"/>
    <mergeCell ref="B133:G133"/>
    <mergeCell ref="B138:G138"/>
    <mergeCell ref="B1:G1"/>
    <mergeCell ref="B16:E16"/>
    <mergeCell ref="B7:B8"/>
    <mergeCell ref="B127:E127"/>
    <mergeCell ref="B128:E128"/>
    <mergeCell ref="B2:G2"/>
    <mergeCell ref="C5:G5"/>
    <mergeCell ref="C6:G6"/>
    <mergeCell ref="C7:G8"/>
    <mergeCell ref="C9:G9"/>
    <mergeCell ref="B17:E17"/>
    <mergeCell ref="B43:G43"/>
    <mergeCell ref="B38:E38"/>
    <mergeCell ref="B23:E23"/>
    <mergeCell ref="B39:E39"/>
    <mergeCell ref="B45:C45"/>
    <mergeCell ref="B44:C44"/>
    <mergeCell ref="B46:C46"/>
    <mergeCell ref="B47:C47"/>
    <mergeCell ref="B48:C48"/>
    <mergeCell ref="B49:C49"/>
    <mergeCell ref="B50:C50"/>
    <mergeCell ref="B51:C51"/>
    <mergeCell ref="B52:C52"/>
    <mergeCell ref="B131:F131"/>
    <mergeCell ref="B122:G122"/>
    <mergeCell ref="B120:D120"/>
    <mergeCell ref="B54:C54"/>
    <mergeCell ref="B55:C55"/>
    <mergeCell ref="B56:C56"/>
    <mergeCell ref="B57:C57"/>
    <mergeCell ref="B58:C58"/>
    <mergeCell ref="B59:C59"/>
    <mergeCell ref="B60:C60"/>
    <mergeCell ref="B61:C61"/>
    <mergeCell ref="B111:D111"/>
    <mergeCell ref="B112:D112"/>
    <mergeCell ref="B113:D113"/>
    <mergeCell ref="B115:D115"/>
    <mergeCell ref="B116:D116"/>
    <mergeCell ref="B117:D117"/>
    <mergeCell ref="B118:D118"/>
    <mergeCell ref="B119:D119"/>
    <mergeCell ref="B93:G93"/>
    <mergeCell ref="B94:G94"/>
    <mergeCell ref="B96:D96"/>
    <mergeCell ref="B77:C77"/>
    <mergeCell ref="B78:C78"/>
    <mergeCell ref="C150:G150"/>
    <mergeCell ref="B32:E32"/>
    <mergeCell ref="B124:F124"/>
    <mergeCell ref="B24:E24"/>
    <mergeCell ref="B30:E30"/>
    <mergeCell ref="B31:E31"/>
    <mergeCell ref="B95:D95"/>
    <mergeCell ref="B99:D99"/>
    <mergeCell ref="B100:D100"/>
    <mergeCell ref="B101:D101"/>
    <mergeCell ref="B102:D102"/>
    <mergeCell ref="B97:D97"/>
    <mergeCell ref="B98:D98"/>
    <mergeCell ref="B114:G114"/>
    <mergeCell ref="B121:F121"/>
    <mergeCell ref="B109:D109"/>
    <mergeCell ref="B139:G140"/>
    <mergeCell ref="B103:D103"/>
    <mergeCell ref="B104:D104"/>
    <mergeCell ref="B105:D105"/>
    <mergeCell ref="B106:D106"/>
    <mergeCell ref="B107:D107"/>
    <mergeCell ref="B108:D108"/>
    <mergeCell ref="B110:D110"/>
    <mergeCell ref="B72:C72"/>
    <mergeCell ref="B73:C73"/>
    <mergeCell ref="B74:C74"/>
    <mergeCell ref="B75:C75"/>
    <mergeCell ref="B76:C76"/>
    <mergeCell ref="B87:C87"/>
    <mergeCell ref="B53:C53"/>
    <mergeCell ref="B67:C67"/>
    <mergeCell ref="B68:C68"/>
    <mergeCell ref="B69:C69"/>
    <mergeCell ref="B70:C70"/>
    <mergeCell ref="B71:C71"/>
    <mergeCell ref="B62:C62"/>
    <mergeCell ref="B63:C63"/>
    <mergeCell ref="B64:C64"/>
    <mergeCell ref="B65:C65"/>
    <mergeCell ref="B66:C66"/>
    <mergeCell ref="B88:C88"/>
    <mergeCell ref="B89:C89"/>
    <mergeCell ref="B90:C90"/>
    <mergeCell ref="B82:C82"/>
    <mergeCell ref="B83:C83"/>
    <mergeCell ref="B84:C84"/>
    <mergeCell ref="B85:C85"/>
    <mergeCell ref="B86:C86"/>
    <mergeCell ref="B79:C79"/>
    <mergeCell ref="B80:C80"/>
    <mergeCell ref="B81:C81"/>
  </mergeCells>
  <pageMargins left="0" right="0" top="0" bottom="0" header="0" footer="0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2021-02-06T12:27:50Z</dcterms:modified>
</cp:coreProperties>
</file>